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v\Desktop\"/>
    </mc:Choice>
  </mc:AlternateContent>
  <bookViews>
    <workbookView xWindow="0" yWindow="0" windowWidth="7470" windowHeight="1275"/>
  </bookViews>
  <sheets>
    <sheet name="Ароматизаторы (Разлив)" sheetId="1" r:id="rId1"/>
    <sheet name="Ароматизаторы (Флаконы 5,10 мл)" sheetId="6" r:id="rId2"/>
    <sheet name="PG,VG,Nictotine,BASE" sheetId="7" r:id="rId3"/>
    <sheet name="Флаконы (Тара)" sheetId="11" r:id="rId4"/>
  </sheets>
  <calcPr calcId="162913" iterate="1"/>
</workbook>
</file>

<file path=xl/calcChain.xml><?xml version="1.0" encoding="utf-8"?>
<calcChain xmlns="http://schemas.openxmlformats.org/spreadsheetml/2006/main">
  <c r="G48" i="7" l="1"/>
  <c r="D1276" i="1"/>
  <c r="E1276" i="1" s="1"/>
  <c r="D1277" i="1"/>
  <c r="F1277" i="1" s="1"/>
  <c r="E1277" i="1"/>
  <c r="D1278" i="1"/>
  <c r="E1278" i="1" s="1"/>
  <c r="D1279" i="1"/>
  <c r="E1279" i="1" s="1"/>
  <c r="D1280" i="1"/>
  <c r="E1280" i="1" s="1"/>
  <c r="D1281" i="1"/>
  <c r="E1281" i="1"/>
  <c r="F1281" i="1"/>
  <c r="D1282" i="1"/>
  <c r="F1282" i="1" s="1"/>
  <c r="D1283" i="1"/>
  <c r="E1283" i="1" s="1"/>
  <c r="F1283" i="1"/>
  <c r="D1284" i="1"/>
  <c r="E1284" i="1"/>
  <c r="F1284" i="1"/>
  <c r="D1285" i="1"/>
  <c r="E1285" i="1" s="1"/>
  <c r="D1286" i="1"/>
  <c r="E1286" i="1" s="1"/>
  <c r="D1287" i="1"/>
  <c r="E1287" i="1" s="1"/>
  <c r="F1287" i="1"/>
  <c r="D1288" i="1"/>
  <c r="E1288" i="1" s="1"/>
  <c r="D1289" i="1"/>
  <c r="E1289" i="1" s="1"/>
  <c r="D1290" i="1"/>
  <c r="E1290" i="1" s="1"/>
  <c r="D1291" i="1"/>
  <c r="E1291" i="1"/>
  <c r="F1291" i="1"/>
  <c r="D1292" i="1"/>
  <c r="E1292" i="1"/>
  <c r="F1292" i="1"/>
  <c r="D1293" i="1"/>
  <c r="E1293" i="1"/>
  <c r="F1293" i="1"/>
  <c r="D1294" i="1"/>
  <c r="F1294" i="1" s="1"/>
  <c r="E1294" i="1"/>
  <c r="D1295" i="1"/>
  <c r="E1295" i="1" s="1"/>
  <c r="D1296" i="1"/>
  <c r="E1296" i="1" s="1"/>
  <c r="D1297" i="1"/>
  <c r="E1297" i="1" s="1"/>
  <c r="F1297" i="1"/>
  <c r="D1298" i="1"/>
  <c r="F1298" i="1" s="1"/>
  <c r="D1299" i="1"/>
  <c r="E1299" i="1"/>
  <c r="F1299" i="1"/>
  <c r="D1300" i="1"/>
  <c r="E1300" i="1"/>
  <c r="F1300" i="1"/>
  <c r="D1301" i="1"/>
  <c r="F1301" i="1" s="1"/>
  <c r="E1301" i="1"/>
  <c r="D1302" i="1"/>
  <c r="F1302" i="1" s="1"/>
  <c r="D1303" i="1"/>
  <c r="E1303" i="1" s="1"/>
  <c r="F1303" i="1"/>
  <c r="D1304" i="1"/>
  <c r="E1304" i="1" s="1"/>
  <c r="D1305" i="1"/>
  <c r="E1305" i="1" s="1"/>
  <c r="D1306" i="1"/>
  <c r="F1306" i="1" s="1"/>
  <c r="E1306" i="1"/>
  <c r="D1307" i="1"/>
  <c r="F1307" i="1" s="1"/>
  <c r="E1307" i="1"/>
  <c r="D1308" i="1"/>
  <c r="E1308" i="1"/>
  <c r="F1308" i="1"/>
  <c r="D1309" i="1"/>
  <c r="E1309" i="1" s="1"/>
  <c r="D1310" i="1"/>
  <c r="E1310" i="1"/>
  <c r="F1310" i="1"/>
  <c r="D1311" i="1"/>
  <c r="E1311" i="1"/>
  <c r="F1311" i="1"/>
  <c r="D1312" i="1"/>
  <c r="F1312" i="1" s="1"/>
  <c r="E1312" i="1"/>
  <c r="D1313" i="1"/>
  <c r="E1313" i="1"/>
  <c r="F1313" i="1"/>
  <c r="D1314" i="1"/>
  <c r="E1314" i="1"/>
  <c r="F1314" i="1"/>
  <c r="D1315" i="1"/>
  <c r="E1315" i="1" s="1"/>
  <c r="F1315" i="1"/>
  <c r="D1316" i="1"/>
  <c r="E1316" i="1" s="1"/>
  <c r="G1425" i="1"/>
  <c r="F444" i="1"/>
  <c r="F445" i="1"/>
  <c r="F446" i="1"/>
  <c r="F447" i="1"/>
  <c r="F448" i="1"/>
  <c r="F449" i="1"/>
  <c r="F450" i="1"/>
  <c r="F451" i="1"/>
  <c r="F452" i="1"/>
  <c r="F453" i="1"/>
  <c r="F464" i="1"/>
  <c r="F465" i="1"/>
  <c r="F466" i="1"/>
  <c r="F467" i="1"/>
  <c r="F468" i="1"/>
  <c r="F469" i="1"/>
  <c r="F470" i="1"/>
  <c r="F471" i="1"/>
  <c r="F472" i="1"/>
  <c r="F1018" i="1"/>
  <c r="F1025" i="1"/>
  <c r="F1028" i="1"/>
  <c r="F1029" i="1"/>
  <c r="F1030" i="1"/>
  <c r="F1031" i="1"/>
  <c r="F1032" i="1"/>
  <c r="F1033" i="1"/>
  <c r="F1034" i="1"/>
  <c r="F1035" i="1"/>
  <c r="F1036" i="1"/>
  <c r="F878" i="1"/>
  <c r="F880" i="1"/>
  <c r="F884" i="1"/>
  <c r="F885" i="1"/>
  <c r="F896" i="1"/>
  <c r="F897" i="1"/>
  <c r="F898" i="1"/>
  <c r="F900" i="1"/>
  <c r="F904" i="1"/>
  <c r="F905" i="1"/>
  <c r="F912" i="1"/>
  <c r="F913" i="1"/>
  <c r="F916" i="1"/>
  <c r="F917" i="1"/>
  <c r="F918" i="1"/>
  <c r="F920" i="1"/>
  <c r="F924" i="1"/>
  <c r="I46" i="7"/>
  <c r="I47" i="7"/>
  <c r="I45" i="7"/>
  <c r="D40" i="7"/>
  <c r="F40" i="7" s="1"/>
  <c r="D43" i="7"/>
  <c r="F43" i="7" s="1"/>
  <c r="D42" i="7"/>
  <c r="F42" i="7" s="1"/>
  <c r="D41" i="7"/>
  <c r="E41" i="7" s="1"/>
  <c r="D1377" i="1"/>
  <c r="E1377" i="1" s="1"/>
  <c r="D1378" i="1"/>
  <c r="E1378" i="1"/>
  <c r="F1378" i="1"/>
  <c r="D1379" i="1"/>
  <c r="E1379" i="1"/>
  <c r="F1379" i="1"/>
  <c r="D1380" i="1"/>
  <c r="F1380" i="1" s="1"/>
  <c r="E1380" i="1"/>
  <c r="D1381" i="1"/>
  <c r="E1381" i="1" s="1"/>
  <c r="D1382" i="1"/>
  <c r="E1382" i="1" s="1"/>
  <c r="D1383" i="1"/>
  <c r="F1383" i="1" s="1"/>
  <c r="E1383" i="1"/>
  <c r="D1384" i="1"/>
  <c r="E1384" i="1" s="1"/>
  <c r="D1385" i="1"/>
  <c r="E1385" i="1" s="1"/>
  <c r="F1385" i="1"/>
  <c r="D1386" i="1"/>
  <c r="E1386" i="1"/>
  <c r="F1386" i="1"/>
  <c r="D1387" i="1"/>
  <c r="F1387" i="1" s="1"/>
  <c r="E1387" i="1"/>
  <c r="D1388" i="1"/>
  <c r="E1388" i="1"/>
  <c r="F1388" i="1"/>
  <c r="D1389" i="1"/>
  <c r="D1390" i="1"/>
  <c r="E1390" i="1" s="1"/>
  <c r="D1391" i="1"/>
  <c r="E1391" i="1" s="1"/>
  <c r="D1392" i="1"/>
  <c r="F1392" i="1" s="1"/>
  <c r="E1392" i="1"/>
  <c r="D1393" i="1"/>
  <c r="E1393" i="1"/>
  <c r="F1393" i="1"/>
  <c r="D1394" i="1"/>
  <c r="E1394" i="1" s="1"/>
  <c r="F1394" i="1"/>
  <c r="D1395" i="1"/>
  <c r="E1395" i="1"/>
  <c r="F1395" i="1"/>
  <c r="D1396" i="1"/>
  <c r="E1396" i="1"/>
  <c r="F1396" i="1"/>
  <c r="D1397" i="1"/>
  <c r="D1398" i="1"/>
  <c r="E1398" i="1" s="1"/>
  <c r="D1399" i="1"/>
  <c r="E1399" i="1" s="1"/>
  <c r="D1400" i="1"/>
  <c r="E1400" i="1" s="1"/>
  <c r="D1401" i="1"/>
  <c r="E1401" i="1"/>
  <c r="F1401" i="1"/>
  <c r="D1402" i="1"/>
  <c r="E1402" i="1"/>
  <c r="F1402" i="1"/>
  <c r="D1403" i="1"/>
  <c r="F1403" i="1" s="1"/>
  <c r="E1403" i="1"/>
  <c r="D1404" i="1"/>
  <c r="F1404" i="1" s="1"/>
  <c r="E1404" i="1"/>
  <c r="D1405" i="1"/>
  <c r="E1405" i="1" s="1"/>
  <c r="D1406" i="1"/>
  <c r="E1406" i="1"/>
  <c r="F1406" i="1"/>
  <c r="D1407" i="1"/>
  <c r="E1407" i="1" s="1"/>
  <c r="D1408" i="1"/>
  <c r="E1408" i="1" s="1"/>
  <c r="D1409" i="1"/>
  <c r="E1409" i="1"/>
  <c r="F1409" i="1"/>
  <c r="D1410" i="1"/>
  <c r="E1410" i="1" s="1"/>
  <c r="D1411" i="1"/>
  <c r="E1411" i="1"/>
  <c r="F1411" i="1"/>
  <c r="D1412" i="1"/>
  <c r="E1412" i="1" s="1"/>
  <c r="D1413" i="1"/>
  <c r="E1413" i="1" s="1"/>
  <c r="F1413" i="1"/>
  <c r="D1414" i="1"/>
  <c r="D1415" i="1"/>
  <c r="E1415" i="1" s="1"/>
  <c r="D1416" i="1"/>
  <c r="E1416" i="1"/>
  <c r="F1416" i="1"/>
  <c r="D1417" i="1"/>
  <c r="E1417" i="1" s="1"/>
  <c r="F1417" i="1"/>
  <c r="D1418" i="1"/>
  <c r="E1418" i="1"/>
  <c r="F1418" i="1"/>
  <c r="D1419" i="1"/>
  <c r="E1419" i="1" s="1"/>
  <c r="D1376" i="1"/>
  <c r="F1376" i="1" s="1"/>
  <c r="D1374" i="1"/>
  <c r="H44" i="7"/>
  <c r="D1018" i="1"/>
  <c r="E1018" i="1" s="1"/>
  <c r="D1019" i="1"/>
  <c r="F1019" i="1" s="1"/>
  <c r="D1020" i="1"/>
  <c r="F1020" i="1" s="1"/>
  <c r="D1021" i="1"/>
  <c r="E1021" i="1" s="1"/>
  <c r="D1022" i="1"/>
  <c r="E1022" i="1" s="1"/>
  <c r="D1023" i="1"/>
  <c r="F1023" i="1" s="1"/>
  <c r="D1024" i="1"/>
  <c r="E1024" i="1" s="1"/>
  <c r="D1025" i="1"/>
  <c r="E1025" i="1" s="1"/>
  <c r="D1026" i="1"/>
  <c r="E1026" i="1" s="1"/>
  <c r="D1027" i="1"/>
  <c r="F1027" i="1" s="1"/>
  <c r="D1028" i="1"/>
  <c r="D1029" i="1"/>
  <c r="E1029" i="1" s="1"/>
  <c r="D1030" i="1"/>
  <c r="E1030" i="1" s="1"/>
  <c r="D1031" i="1"/>
  <c r="D1032" i="1"/>
  <c r="E1032" i="1" s="1"/>
  <c r="D1033" i="1"/>
  <c r="E1033" i="1" s="1"/>
  <c r="D1034" i="1"/>
  <c r="E1034" i="1" s="1"/>
  <c r="D1035" i="1"/>
  <c r="D1036" i="1"/>
  <c r="D1037" i="1"/>
  <c r="F1037" i="1" s="1"/>
  <c r="D1038" i="1"/>
  <c r="E1038" i="1" s="1"/>
  <c r="D1039" i="1"/>
  <c r="F1039" i="1" s="1"/>
  <c r="D1040" i="1"/>
  <c r="D1041" i="1"/>
  <c r="E1041" i="1" s="1"/>
  <c r="D1042" i="1"/>
  <c r="E1042" i="1" s="1"/>
  <c r="D878" i="1"/>
  <c r="E878" i="1" s="1"/>
  <c r="D879" i="1"/>
  <c r="F879" i="1" s="1"/>
  <c r="D880" i="1"/>
  <c r="E880" i="1" s="1"/>
  <c r="D881" i="1"/>
  <c r="F881" i="1" s="1"/>
  <c r="D882" i="1"/>
  <c r="E882" i="1" s="1"/>
  <c r="D883" i="1"/>
  <c r="E883" i="1" s="1"/>
  <c r="D884" i="1"/>
  <c r="D885" i="1"/>
  <c r="D886" i="1"/>
  <c r="E886" i="1" s="1"/>
  <c r="D887" i="1"/>
  <c r="F887" i="1" s="1"/>
  <c r="D888" i="1"/>
  <c r="E888" i="1" s="1"/>
  <c r="D889" i="1"/>
  <c r="D890" i="1"/>
  <c r="D891" i="1"/>
  <c r="D892" i="1"/>
  <c r="E892" i="1" s="1"/>
  <c r="D893" i="1"/>
  <c r="E893" i="1" s="1"/>
  <c r="D894" i="1"/>
  <c r="E894" i="1" s="1"/>
  <c r="D895" i="1"/>
  <c r="F895" i="1" s="1"/>
  <c r="D896" i="1"/>
  <c r="D897" i="1"/>
  <c r="E897" i="1" s="1"/>
  <c r="D898" i="1"/>
  <c r="E898" i="1" s="1"/>
  <c r="D899" i="1"/>
  <c r="E899" i="1" s="1"/>
  <c r="D900" i="1"/>
  <c r="E900" i="1" s="1"/>
  <c r="D901" i="1"/>
  <c r="E901" i="1" s="1"/>
  <c r="D902" i="1"/>
  <c r="F902" i="1" s="1"/>
  <c r="D903" i="1"/>
  <c r="E903" i="1" s="1"/>
  <c r="D904" i="1"/>
  <c r="D905" i="1"/>
  <c r="E905" i="1" s="1"/>
  <c r="D906" i="1"/>
  <c r="E906" i="1" s="1"/>
  <c r="D907" i="1"/>
  <c r="F907" i="1" s="1"/>
  <c r="D908" i="1"/>
  <c r="F908" i="1" s="1"/>
  <c r="D909" i="1"/>
  <c r="D910" i="1"/>
  <c r="F910" i="1" s="1"/>
  <c r="D911" i="1"/>
  <c r="D912" i="1"/>
  <c r="E912" i="1" s="1"/>
  <c r="D913" i="1"/>
  <c r="E913" i="1" s="1"/>
  <c r="D914" i="1"/>
  <c r="E914" i="1" s="1"/>
  <c r="D915" i="1"/>
  <c r="E915" i="1" s="1"/>
  <c r="D916" i="1"/>
  <c r="D917" i="1"/>
  <c r="D918" i="1"/>
  <c r="E918" i="1" s="1"/>
  <c r="D919" i="1"/>
  <c r="E919" i="1" s="1"/>
  <c r="D920" i="1"/>
  <c r="E920" i="1" s="1"/>
  <c r="D921" i="1"/>
  <c r="F921" i="1" s="1"/>
  <c r="D922" i="1"/>
  <c r="F922" i="1" s="1"/>
  <c r="D923" i="1"/>
  <c r="F923" i="1" s="1"/>
  <c r="D924" i="1"/>
  <c r="D618" i="1"/>
  <c r="E618" i="1" s="1"/>
  <c r="D619" i="1"/>
  <c r="E619" i="1" s="1"/>
  <c r="D620" i="1"/>
  <c r="E620" i="1" s="1"/>
  <c r="D621" i="1"/>
  <c r="E621" i="1" s="1"/>
  <c r="D622" i="1"/>
  <c r="E622" i="1" s="1"/>
  <c r="D435" i="1"/>
  <c r="D436" i="1"/>
  <c r="D437" i="1"/>
  <c r="D438" i="1"/>
  <c r="F438" i="1" s="1"/>
  <c r="D439" i="1"/>
  <c r="D440" i="1"/>
  <c r="F440" i="1" s="1"/>
  <c r="D441" i="1"/>
  <c r="F441" i="1" s="1"/>
  <c r="D442" i="1"/>
  <c r="F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D451" i="1"/>
  <c r="E451" i="1" s="1"/>
  <c r="D452" i="1"/>
  <c r="D453" i="1"/>
  <c r="E453" i="1" s="1"/>
  <c r="D454" i="1"/>
  <c r="D455" i="1"/>
  <c r="D456" i="1"/>
  <c r="F456" i="1" s="1"/>
  <c r="D457" i="1"/>
  <c r="D458" i="1"/>
  <c r="D459" i="1"/>
  <c r="D460" i="1"/>
  <c r="F460" i="1" s="1"/>
  <c r="D461" i="1"/>
  <c r="F461" i="1" s="1"/>
  <c r="D462" i="1"/>
  <c r="F462" i="1" s="1"/>
  <c r="D463" i="1"/>
  <c r="E463" i="1" s="1"/>
  <c r="D464" i="1"/>
  <c r="E464" i="1" s="1"/>
  <c r="D465" i="1"/>
  <c r="E465" i="1" s="1"/>
  <c r="D466" i="1"/>
  <c r="D467" i="1"/>
  <c r="D468" i="1"/>
  <c r="E468" i="1" s="1"/>
  <c r="D469" i="1"/>
  <c r="E469" i="1" s="1"/>
  <c r="D470" i="1"/>
  <c r="D471" i="1"/>
  <c r="D472" i="1"/>
  <c r="E472" i="1" s="1"/>
  <c r="D287" i="1"/>
  <c r="E287" i="1" s="1"/>
  <c r="D288" i="1"/>
  <c r="E288" i="1" s="1"/>
  <c r="D289" i="1"/>
  <c r="F289" i="1" s="1"/>
  <c r="F33" i="7"/>
  <c r="E33" i="7"/>
  <c r="F38" i="7"/>
  <c r="E38" i="7"/>
  <c r="F37" i="7"/>
  <c r="E37" i="7"/>
  <c r="F36" i="7"/>
  <c r="E36" i="7"/>
  <c r="F35" i="7"/>
  <c r="E35" i="7"/>
  <c r="F31" i="7"/>
  <c r="E31" i="7"/>
  <c r="F30" i="7"/>
  <c r="E30" i="7"/>
  <c r="F29" i="7"/>
  <c r="E29" i="7"/>
  <c r="F30" i="11"/>
  <c r="J30" i="11" s="1"/>
  <c r="E30" i="11"/>
  <c r="F27" i="11"/>
  <c r="J27" i="11" s="1"/>
  <c r="E27" i="11"/>
  <c r="F25" i="11"/>
  <c r="J25" i="11" s="1"/>
  <c r="E25" i="11"/>
  <c r="F24" i="11"/>
  <c r="J24" i="11" s="1"/>
  <c r="E24" i="11"/>
  <c r="F20" i="11"/>
  <c r="J20" i="11" s="1"/>
  <c r="E20" i="11"/>
  <c r="F19" i="11"/>
  <c r="J19" i="11" s="1"/>
  <c r="E19" i="11"/>
  <c r="F17" i="11"/>
  <c r="J17" i="11" s="1"/>
  <c r="E17" i="11"/>
  <c r="F16" i="11"/>
  <c r="J16" i="11" s="1"/>
  <c r="E16" i="11"/>
  <c r="E27" i="7"/>
  <c r="F27" i="7"/>
  <c r="J27" i="7" s="1"/>
  <c r="H39" i="7"/>
  <c r="E1040" i="1" l="1"/>
  <c r="F1040" i="1"/>
  <c r="E459" i="1"/>
  <c r="F459" i="1"/>
  <c r="E439" i="1"/>
  <c r="F439" i="1"/>
  <c r="E458" i="1"/>
  <c r="F458" i="1"/>
  <c r="E457" i="1"/>
  <c r="F457" i="1"/>
  <c r="E911" i="1"/>
  <c r="F911" i="1"/>
  <c r="F1397" i="1"/>
  <c r="E1397" i="1"/>
  <c r="F1038" i="1"/>
  <c r="E1389" i="1"/>
  <c r="F1389" i="1"/>
  <c r="E437" i="1"/>
  <c r="F437" i="1"/>
  <c r="E436" i="1"/>
  <c r="F436" i="1"/>
  <c r="E891" i="1"/>
  <c r="F891" i="1"/>
  <c r="E455" i="1"/>
  <c r="F455" i="1"/>
  <c r="E435" i="1"/>
  <c r="F435" i="1"/>
  <c r="E890" i="1"/>
  <c r="F890" i="1"/>
  <c r="E454" i="1"/>
  <c r="F454" i="1"/>
  <c r="E909" i="1"/>
  <c r="F909" i="1"/>
  <c r="E889" i="1"/>
  <c r="F889" i="1"/>
  <c r="F894" i="1"/>
  <c r="F893" i="1"/>
  <c r="F892" i="1"/>
  <c r="F915" i="1"/>
  <c r="E1414" i="1"/>
  <c r="F1414" i="1"/>
  <c r="F914" i="1"/>
  <c r="F888" i="1"/>
  <c r="F463" i="1"/>
  <c r="F1408" i="1"/>
  <c r="F1400" i="1"/>
  <c r="F1384" i="1"/>
  <c r="F1290" i="1"/>
  <c r="F1279" i="1"/>
  <c r="F443" i="1"/>
  <c r="F906" i="1"/>
  <c r="F886" i="1"/>
  <c r="F1026" i="1"/>
  <c r="E1298" i="1"/>
  <c r="F1407" i="1"/>
  <c r="F1024" i="1"/>
  <c r="F1399" i="1"/>
  <c r="F1391" i="1"/>
  <c r="F903" i="1"/>
  <c r="F883" i="1"/>
  <c r="F1288" i="1"/>
  <c r="F1415" i="1"/>
  <c r="F1381" i="1"/>
  <c r="F882" i="1"/>
  <c r="F1042" i="1"/>
  <c r="F1022" i="1"/>
  <c r="F1398" i="1"/>
  <c r="F901" i="1"/>
  <c r="F1041" i="1"/>
  <c r="F1021" i="1"/>
  <c r="F919" i="1"/>
  <c r="F899" i="1"/>
  <c r="F1304" i="1"/>
  <c r="F1295" i="1"/>
  <c r="F1286" i="1"/>
  <c r="E1282" i="1"/>
  <c r="F1280" i="1"/>
  <c r="F1305" i="1"/>
  <c r="F1285" i="1"/>
  <c r="F1278" i="1"/>
  <c r="E1302" i="1"/>
  <c r="F1316" i="1"/>
  <c r="F1296" i="1"/>
  <c r="F1276" i="1"/>
  <c r="F1309" i="1"/>
  <c r="F1289" i="1"/>
  <c r="F1405" i="1"/>
  <c r="F1382" i="1"/>
  <c r="F1419" i="1"/>
  <c r="F1412" i="1"/>
  <c r="F41" i="7"/>
  <c r="E40" i="7"/>
  <c r="E42" i="7"/>
  <c r="E43" i="7"/>
  <c r="F1377" i="1"/>
  <c r="F1410" i="1"/>
  <c r="F1390" i="1"/>
  <c r="E1376" i="1"/>
  <c r="E1037" i="1"/>
  <c r="E1023" i="1"/>
  <c r="E1035" i="1"/>
  <c r="E1019" i="1"/>
  <c r="E1031" i="1"/>
  <c r="E1028" i="1"/>
  <c r="E1020" i="1"/>
  <c r="E1039" i="1"/>
  <c r="E923" i="1"/>
  <c r="E1027" i="1"/>
  <c r="E922" i="1"/>
  <c r="E1036" i="1"/>
  <c r="E910" i="1"/>
  <c r="E884" i="1"/>
  <c r="E916" i="1"/>
  <c r="E917" i="1"/>
  <c r="E902" i="1"/>
  <c r="E885" i="1"/>
  <c r="E896" i="1"/>
  <c r="E879" i="1"/>
  <c r="E921" i="1"/>
  <c r="E907" i="1"/>
  <c r="E895" i="1"/>
  <c r="E908" i="1"/>
  <c r="E881" i="1"/>
  <c r="E924" i="1"/>
  <c r="E887" i="1"/>
  <c r="E904" i="1"/>
  <c r="E471" i="1"/>
  <c r="E440" i="1"/>
  <c r="E460" i="1"/>
  <c r="E467" i="1"/>
  <c r="E450" i="1"/>
  <c r="E438" i="1"/>
  <c r="F619" i="1"/>
  <c r="E470" i="1"/>
  <c r="E456" i="1"/>
  <c r="F621" i="1"/>
  <c r="F620" i="1"/>
  <c r="E466" i="1"/>
  <c r="E442" i="1"/>
  <c r="E452" i="1"/>
  <c r="F622" i="1"/>
  <c r="F618" i="1"/>
  <c r="E462" i="1"/>
  <c r="E461" i="1"/>
  <c r="E441" i="1"/>
  <c r="F288" i="1"/>
  <c r="E289" i="1"/>
  <c r="F287" i="1"/>
  <c r="G2329" i="6"/>
  <c r="D192" i="1" l="1"/>
  <c r="D91" i="1"/>
  <c r="D262" i="1"/>
  <c r="D268" i="1"/>
  <c r="D203" i="1"/>
  <c r="D191" i="1"/>
  <c r="D162" i="1"/>
  <c r="D159" i="1"/>
  <c r="D157" i="1"/>
  <c r="D92" i="1"/>
  <c r="F35" i="11"/>
  <c r="F33" i="11"/>
  <c r="F162" i="1" l="1"/>
  <c r="F203" i="1"/>
  <c r="F262" i="1"/>
  <c r="F159" i="1"/>
  <c r="F191" i="1"/>
  <c r="F268" i="1"/>
  <c r="F92" i="1"/>
  <c r="F91" i="1"/>
  <c r="F157" i="1"/>
  <c r="F192" i="1"/>
  <c r="E192" i="1"/>
  <c r="E91" i="1"/>
  <c r="E262" i="1"/>
  <c r="E268" i="1"/>
  <c r="E203" i="1"/>
  <c r="E191" i="1"/>
  <c r="E162" i="1"/>
  <c r="E159" i="1"/>
  <c r="E157" i="1"/>
  <c r="E92" i="1"/>
  <c r="D305" i="6" l="1"/>
  <c r="D304" i="6"/>
  <c r="D303" i="6"/>
  <c r="D302" i="6"/>
  <c r="D301" i="6"/>
  <c r="D300" i="6"/>
  <c r="D299" i="6"/>
  <c r="D298" i="6"/>
  <c r="D267" i="6"/>
  <c r="D266" i="6"/>
  <c r="D265" i="6"/>
  <c r="D264" i="6"/>
  <c r="D263" i="6"/>
  <c r="D262" i="6"/>
  <c r="D261" i="6"/>
  <c r="D260" i="6"/>
  <c r="F260" i="6" l="1"/>
  <c r="E299" i="6"/>
  <c r="E298" i="6"/>
  <c r="F304" i="6"/>
  <c r="F261" i="6"/>
  <c r="F262" i="6"/>
  <c r="F300" i="6"/>
  <c r="F263" i="6"/>
  <c r="F301" i="6"/>
  <c r="F264" i="6"/>
  <c r="F302" i="6"/>
  <c r="F265" i="6"/>
  <c r="F303" i="6"/>
  <c r="F266" i="6"/>
  <c r="F267" i="6"/>
  <c r="F305" i="6"/>
  <c r="E262" i="6"/>
  <c r="F299" i="6"/>
  <c r="E303" i="6"/>
  <c r="E302" i="6"/>
  <c r="E265" i="6"/>
  <c r="E300" i="6"/>
  <c r="F298" i="6"/>
  <c r="E301" i="6"/>
  <c r="E304" i="6"/>
  <c r="E305" i="6"/>
  <c r="E266" i="6"/>
  <c r="E260" i="6"/>
  <c r="E263" i="6"/>
  <c r="E264" i="6"/>
  <c r="E261" i="6"/>
  <c r="E267" i="6"/>
  <c r="H20" i="7"/>
  <c r="G74" i="11" l="1"/>
  <c r="J35" i="11" l="1"/>
  <c r="J33" i="11"/>
  <c r="D1424" i="1" l="1"/>
  <c r="D1423" i="1"/>
  <c r="D1422" i="1"/>
  <c r="F1422" i="1" l="1"/>
  <c r="F1423" i="1"/>
  <c r="F1424" i="1"/>
  <c r="E1424" i="1"/>
  <c r="E1422" i="1"/>
  <c r="E1423" i="1"/>
  <c r="F73" i="11" l="1"/>
  <c r="J73" i="11" s="1"/>
  <c r="E73" i="11"/>
  <c r="F72" i="11"/>
  <c r="J72" i="11" s="1"/>
  <c r="E72" i="11"/>
  <c r="F71" i="11"/>
  <c r="J71" i="11" s="1"/>
  <c r="E71" i="11"/>
  <c r="F70" i="11"/>
  <c r="J70" i="11" s="1"/>
  <c r="E70" i="11"/>
  <c r="F69" i="11"/>
  <c r="J69" i="11" s="1"/>
  <c r="E69" i="11"/>
  <c r="F68" i="11"/>
  <c r="J68" i="11" s="1"/>
  <c r="E68" i="11"/>
  <c r="F67" i="11"/>
  <c r="J67" i="11" s="1"/>
  <c r="E67" i="11"/>
  <c r="F66" i="11"/>
  <c r="J66" i="11" s="1"/>
  <c r="E66" i="11"/>
  <c r="F65" i="11"/>
  <c r="J65" i="11" s="1"/>
  <c r="E65" i="11"/>
  <c r="F64" i="11"/>
  <c r="J64" i="11" s="1"/>
  <c r="E64" i="11"/>
  <c r="F63" i="11"/>
  <c r="J63" i="11" s="1"/>
  <c r="E63" i="11"/>
  <c r="F56" i="11"/>
  <c r="E56" i="11"/>
  <c r="F55" i="11"/>
  <c r="E55" i="11"/>
  <c r="F61" i="11"/>
  <c r="E61" i="11"/>
  <c r="F60" i="11"/>
  <c r="E60" i="11"/>
  <c r="F59" i="11"/>
  <c r="E59" i="11"/>
  <c r="F58" i="11"/>
  <c r="E58" i="11"/>
  <c r="F57" i="11"/>
  <c r="E57" i="11"/>
  <c r="F54" i="11"/>
  <c r="E54" i="11"/>
  <c r="F53" i="11"/>
  <c r="E53" i="11"/>
  <c r="F52" i="11"/>
  <c r="E52" i="11"/>
  <c r="F51" i="11"/>
  <c r="E51" i="11"/>
  <c r="F49" i="11"/>
  <c r="E49" i="11"/>
  <c r="F48" i="11"/>
  <c r="E48" i="11"/>
  <c r="F47" i="11"/>
  <c r="E47" i="11"/>
  <c r="F45" i="11"/>
  <c r="J45" i="11" s="1"/>
  <c r="E45" i="11"/>
  <c r="F44" i="11"/>
  <c r="J44" i="11" s="1"/>
  <c r="E44" i="11"/>
  <c r="F43" i="11"/>
  <c r="J43" i="11" s="1"/>
  <c r="E43" i="11"/>
  <c r="F42" i="11"/>
  <c r="J42" i="11" s="1"/>
  <c r="E42" i="11"/>
  <c r="F38" i="11"/>
  <c r="J38" i="11" s="1"/>
  <c r="E38" i="11"/>
  <c r="F37" i="11"/>
  <c r="J37" i="11" s="1"/>
  <c r="E37" i="11"/>
  <c r="F40" i="11"/>
  <c r="J40" i="11" s="1"/>
  <c r="E40" i="11"/>
  <c r="F39" i="11"/>
  <c r="J39" i="11" s="1"/>
  <c r="E39" i="11"/>
  <c r="E35" i="11"/>
  <c r="F34" i="11"/>
  <c r="J34" i="11" s="1"/>
  <c r="E34" i="11"/>
  <c r="E33" i="11"/>
  <c r="F32" i="11"/>
  <c r="J32" i="11" s="1"/>
  <c r="E32" i="11"/>
  <c r="F29" i="11"/>
  <c r="J29" i="11" s="1"/>
  <c r="E29" i="11"/>
  <c r="F28" i="11"/>
  <c r="J28" i="11" s="1"/>
  <c r="E28" i="11"/>
  <c r="F22" i="11" l="1"/>
  <c r="J22" i="11" s="1"/>
  <c r="E22" i="11"/>
  <c r="F23" i="11" l="1"/>
  <c r="J23" i="11" s="1"/>
  <c r="E23" i="11"/>
  <c r="F12" i="11"/>
  <c r="J12" i="11" s="1"/>
  <c r="E12" i="11"/>
  <c r="F14" i="11"/>
  <c r="J14" i="11" s="1"/>
  <c r="E14" i="11"/>
  <c r="F13" i="11"/>
  <c r="J13" i="11" s="1"/>
  <c r="E13" i="11"/>
  <c r="F26" i="7" l="1"/>
  <c r="J26" i="7" s="1"/>
  <c r="E26" i="7"/>
  <c r="F19" i="7"/>
  <c r="J19" i="7" s="1"/>
  <c r="E19" i="7"/>
  <c r="F17" i="7" l="1"/>
  <c r="J17" i="7" s="1"/>
  <c r="E17" i="7"/>
  <c r="F12" i="7" l="1"/>
  <c r="F13" i="7"/>
  <c r="F14" i="7"/>
  <c r="J14" i="7" s="1"/>
  <c r="F15" i="7"/>
  <c r="J15" i="7" s="1"/>
  <c r="F16" i="7"/>
  <c r="J16" i="7" s="1"/>
  <c r="F18" i="7"/>
  <c r="J18" i="7" s="1"/>
  <c r="F21" i="7"/>
  <c r="F22" i="7"/>
  <c r="F23" i="7"/>
  <c r="J23" i="7" s="1"/>
  <c r="F24" i="7"/>
  <c r="J24" i="7" s="1"/>
  <c r="F25" i="7"/>
  <c r="J25" i="7" s="1"/>
  <c r="E12" i="7"/>
  <c r="E13" i="7"/>
  <c r="E14" i="7"/>
  <c r="E15" i="7"/>
  <c r="E16" i="7"/>
  <c r="E18" i="7"/>
  <c r="E21" i="7"/>
  <c r="E22" i="7"/>
  <c r="E23" i="7"/>
  <c r="E24" i="7"/>
  <c r="E25" i="7"/>
  <c r="D2328" i="6" l="1"/>
  <c r="D2327" i="6"/>
  <c r="D2326" i="6"/>
  <c r="D2325" i="6"/>
  <c r="D2324" i="6"/>
  <c r="D2323" i="6"/>
  <c r="D2322" i="6"/>
  <c r="D2321" i="6"/>
  <c r="D2320" i="6"/>
  <c r="D2319" i="6"/>
  <c r="D2318" i="6"/>
  <c r="D2317" i="6"/>
  <c r="D2316" i="6"/>
  <c r="D2315" i="6"/>
  <c r="D2314" i="6"/>
  <c r="D2313" i="6"/>
  <c r="D2312" i="6"/>
  <c r="D2311" i="6"/>
  <c r="D2310" i="6"/>
  <c r="D2309" i="6"/>
  <c r="D2308" i="6"/>
  <c r="D2307" i="6"/>
  <c r="D2306" i="6"/>
  <c r="D2305" i="6"/>
  <c r="D2304" i="6"/>
  <c r="D2303" i="6"/>
  <c r="D2302" i="6"/>
  <c r="D2301" i="6"/>
  <c r="D2300" i="6"/>
  <c r="D2299" i="6"/>
  <c r="D2298" i="6"/>
  <c r="D2297" i="6"/>
  <c r="D2296" i="6"/>
  <c r="D2295" i="6"/>
  <c r="D2294" i="6"/>
  <c r="D2293" i="6"/>
  <c r="D2292" i="6"/>
  <c r="D2291" i="6"/>
  <c r="F2291" i="6" s="1"/>
  <c r="D2290" i="6"/>
  <c r="D2289" i="6"/>
  <c r="D2288" i="6"/>
  <c r="D2287" i="6"/>
  <c r="D2286" i="6"/>
  <c r="D2285" i="6"/>
  <c r="D2284" i="6"/>
  <c r="D2283" i="6"/>
  <c r="D2282" i="6"/>
  <c r="D2281" i="6"/>
  <c r="D2280" i="6"/>
  <c r="D2279" i="6"/>
  <c r="D2278" i="6"/>
  <c r="D2277" i="6"/>
  <c r="D2276" i="6"/>
  <c r="D2275" i="6"/>
  <c r="D2274" i="6"/>
  <c r="D2273" i="6"/>
  <c r="D2272" i="6"/>
  <c r="D2271" i="6"/>
  <c r="D2270" i="6"/>
  <c r="D2269" i="6"/>
  <c r="D2268" i="6"/>
  <c r="D2267" i="6"/>
  <c r="D2266" i="6"/>
  <c r="D2265" i="6"/>
  <c r="D2264" i="6"/>
  <c r="D2263" i="6"/>
  <c r="D2262" i="6"/>
  <c r="D2261" i="6"/>
  <c r="D2260" i="6"/>
  <c r="D2259" i="6"/>
  <c r="D2258" i="6"/>
  <c r="D2257" i="6"/>
  <c r="D2256" i="6"/>
  <c r="D2255" i="6"/>
  <c r="D2254" i="6"/>
  <c r="D2253" i="6"/>
  <c r="D2252" i="6"/>
  <c r="D2251" i="6"/>
  <c r="D2250" i="6"/>
  <c r="D2249" i="6"/>
  <c r="D2248" i="6"/>
  <c r="D2247" i="6"/>
  <c r="D2246" i="6"/>
  <c r="D2245" i="6"/>
  <c r="D2244" i="6"/>
  <c r="D2243" i="6"/>
  <c r="D2242" i="6"/>
  <c r="D2241" i="6"/>
  <c r="D2239" i="6"/>
  <c r="D2238" i="6"/>
  <c r="D2237" i="6"/>
  <c r="D2236" i="6"/>
  <c r="D2235" i="6"/>
  <c r="D2234" i="6"/>
  <c r="D2233" i="6"/>
  <c r="D2232" i="6"/>
  <c r="D2231" i="6"/>
  <c r="D2230" i="6"/>
  <c r="F2230" i="6" s="1"/>
  <c r="D2229" i="6"/>
  <c r="D2228" i="6"/>
  <c r="D2227" i="6"/>
  <c r="D2226" i="6"/>
  <c r="D2225" i="6"/>
  <c r="D2224" i="6"/>
  <c r="D2223" i="6"/>
  <c r="D2222" i="6"/>
  <c r="D2221" i="6"/>
  <c r="D2220" i="6"/>
  <c r="D2219" i="6"/>
  <c r="D2218" i="6"/>
  <c r="D2217" i="6"/>
  <c r="D2216" i="6"/>
  <c r="D2215" i="6"/>
  <c r="D2214" i="6"/>
  <c r="D2213" i="6"/>
  <c r="F2213" i="6" s="1"/>
  <c r="D2212" i="6"/>
  <c r="D2211" i="6"/>
  <c r="E2211" i="6" s="1"/>
  <c r="D2210" i="6"/>
  <c r="D2209" i="6"/>
  <c r="D2208" i="6"/>
  <c r="D2207" i="6"/>
  <c r="D2206" i="6"/>
  <c r="D2205" i="6"/>
  <c r="D2204" i="6"/>
  <c r="D2203" i="6"/>
  <c r="D2202" i="6"/>
  <c r="D2201" i="6"/>
  <c r="D2200" i="6"/>
  <c r="D2199" i="6"/>
  <c r="D2198" i="6"/>
  <c r="D2197" i="6"/>
  <c r="D2196" i="6"/>
  <c r="D2195" i="6"/>
  <c r="D2194" i="6"/>
  <c r="D2193" i="6"/>
  <c r="D2192" i="6"/>
  <c r="D2191" i="6"/>
  <c r="D2190" i="6"/>
  <c r="D2189" i="6"/>
  <c r="D2188" i="6"/>
  <c r="D2187" i="6"/>
  <c r="E2187" i="6" s="1"/>
  <c r="D2186" i="6"/>
  <c r="D2185" i="6"/>
  <c r="D2184" i="6"/>
  <c r="D2183" i="6"/>
  <c r="D2182" i="6"/>
  <c r="D2181" i="6"/>
  <c r="D2180" i="6"/>
  <c r="D2179" i="6"/>
  <c r="D2178" i="6"/>
  <c r="D2177" i="6"/>
  <c r="E2177" i="6" s="1"/>
  <c r="D2176" i="6"/>
  <c r="D2175" i="6"/>
  <c r="E2175" i="6" s="1"/>
  <c r="D2174" i="6"/>
  <c r="D2173" i="6"/>
  <c r="D2172" i="6"/>
  <c r="D2171" i="6"/>
  <c r="D2170" i="6"/>
  <c r="F2170" i="6" s="1"/>
  <c r="D2169" i="6"/>
  <c r="D2168" i="6"/>
  <c r="D2167" i="6"/>
  <c r="D2166" i="6"/>
  <c r="D2165" i="6"/>
  <c r="D2164" i="6"/>
  <c r="D2163" i="6"/>
  <c r="D2162" i="6"/>
  <c r="D2161" i="6"/>
  <c r="D2160" i="6"/>
  <c r="D2159" i="6"/>
  <c r="D2158" i="6"/>
  <c r="D2157" i="6"/>
  <c r="D2156" i="6"/>
  <c r="D2155" i="6"/>
  <c r="D2154" i="6"/>
  <c r="D2153" i="6"/>
  <c r="D2152" i="6"/>
  <c r="D2150" i="6"/>
  <c r="D2149" i="6"/>
  <c r="D2148" i="6"/>
  <c r="D2147" i="6"/>
  <c r="D2146" i="6"/>
  <c r="D2145" i="6"/>
  <c r="E2145" i="6" s="1"/>
  <c r="D2144" i="6"/>
  <c r="D2143" i="6"/>
  <c r="D2142" i="6"/>
  <c r="D2141" i="6"/>
  <c r="D2140" i="6"/>
  <c r="D2139" i="6"/>
  <c r="D2138" i="6"/>
  <c r="F2138" i="6" s="1"/>
  <c r="D2137" i="6"/>
  <c r="D2136" i="6"/>
  <c r="D2135" i="6"/>
  <c r="D2134" i="6"/>
  <c r="D2133" i="6"/>
  <c r="D2132" i="6"/>
  <c r="D2131" i="6"/>
  <c r="D2130" i="6"/>
  <c r="D2129" i="6"/>
  <c r="D2128" i="6"/>
  <c r="E2128" i="6" s="1"/>
  <c r="D2127" i="6"/>
  <c r="D2126" i="6"/>
  <c r="D2125" i="6"/>
  <c r="D2124" i="6"/>
  <c r="D2123" i="6"/>
  <c r="D2122" i="6"/>
  <c r="D2121" i="6"/>
  <c r="D2120" i="6"/>
  <c r="D2119" i="6"/>
  <c r="D2118" i="6"/>
  <c r="D2117" i="6"/>
  <c r="D2116" i="6"/>
  <c r="D2115" i="6"/>
  <c r="D2114" i="6"/>
  <c r="D2113" i="6"/>
  <c r="D2112" i="6"/>
  <c r="D2111" i="6"/>
  <c r="E2111" i="6" s="1"/>
  <c r="D2110" i="6"/>
  <c r="D2109" i="6"/>
  <c r="D2108" i="6"/>
  <c r="D2107" i="6"/>
  <c r="D2106" i="6"/>
  <c r="D2105" i="6"/>
  <c r="D2104" i="6"/>
  <c r="E2104" i="6" s="1"/>
  <c r="D2103" i="6"/>
  <c r="D2102" i="6"/>
  <c r="D2101" i="6"/>
  <c r="D2100" i="6"/>
  <c r="D2099" i="6"/>
  <c r="D2098" i="6"/>
  <c r="E2098" i="6" s="1"/>
  <c r="D2097" i="6"/>
  <c r="D2096" i="6"/>
  <c r="D2095" i="6"/>
  <c r="D2094" i="6"/>
  <c r="D2093" i="6"/>
  <c r="D2092" i="6"/>
  <c r="D2091" i="6"/>
  <c r="D2090" i="6"/>
  <c r="D2089" i="6"/>
  <c r="D2088" i="6"/>
  <c r="D2087" i="6"/>
  <c r="D2086" i="6"/>
  <c r="D2085" i="6"/>
  <c r="D2084" i="6"/>
  <c r="D2083" i="6"/>
  <c r="D2082" i="6"/>
  <c r="D2081" i="6"/>
  <c r="D2080" i="6"/>
  <c r="E2080" i="6" s="1"/>
  <c r="D2079" i="6"/>
  <c r="D2078" i="6"/>
  <c r="D2077" i="6"/>
  <c r="D2076" i="6"/>
  <c r="D2075" i="6"/>
  <c r="D2074" i="6"/>
  <c r="F2074" i="6" s="1"/>
  <c r="D2073" i="6"/>
  <c r="E2073" i="6" s="1"/>
  <c r="D2072" i="6"/>
  <c r="D2071" i="6"/>
  <c r="D2070" i="6"/>
  <c r="D2069" i="6"/>
  <c r="D2068" i="6"/>
  <c r="D2067" i="6"/>
  <c r="D2066" i="6"/>
  <c r="D2065" i="6"/>
  <c r="D2064" i="6"/>
  <c r="D2063" i="6"/>
  <c r="E2063" i="6" s="1"/>
  <c r="D2062" i="6"/>
  <c r="D2061" i="6"/>
  <c r="D2060" i="6"/>
  <c r="D2059" i="6"/>
  <c r="D2058" i="6"/>
  <c r="D2057" i="6"/>
  <c r="D2056" i="6"/>
  <c r="D2055" i="6"/>
  <c r="E2055" i="6" s="1"/>
  <c r="D2054" i="6"/>
  <c r="D2053" i="6"/>
  <c r="D2052" i="6"/>
  <c r="D2051" i="6"/>
  <c r="D2050" i="6"/>
  <c r="D2049" i="6"/>
  <c r="E2049" i="6" s="1"/>
  <c r="D2048" i="6"/>
  <c r="D2047" i="6"/>
  <c r="D2046" i="6"/>
  <c r="D2045" i="6"/>
  <c r="D2044" i="6"/>
  <c r="D2043" i="6"/>
  <c r="D2042" i="6"/>
  <c r="E2042" i="6" s="1"/>
  <c r="D2041" i="6"/>
  <c r="D2040" i="6"/>
  <c r="D2038" i="6"/>
  <c r="D2037" i="6"/>
  <c r="D2036" i="6"/>
  <c r="D2035" i="6"/>
  <c r="D2034" i="6"/>
  <c r="D2033" i="6"/>
  <c r="D2032" i="6"/>
  <c r="F2032" i="6" s="1"/>
  <c r="D2031" i="6"/>
  <c r="D2030" i="6"/>
  <c r="D2029" i="6"/>
  <c r="D2028" i="6"/>
  <c r="D2027" i="6"/>
  <c r="D2026" i="6"/>
  <c r="D2025" i="6"/>
  <c r="D2024" i="6"/>
  <c r="D2023" i="6"/>
  <c r="D2022" i="6"/>
  <c r="D2021" i="6"/>
  <c r="D2020" i="6"/>
  <c r="D2019" i="6"/>
  <c r="D2018" i="6"/>
  <c r="D2017" i="6"/>
  <c r="D2016" i="6"/>
  <c r="D2015" i="6"/>
  <c r="D2014" i="6"/>
  <c r="D2013" i="6"/>
  <c r="D2012" i="6"/>
  <c r="D2011" i="6"/>
  <c r="D2010" i="6"/>
  <c r="E2010" i="6" s="1"/>
  <c r="D2009" i="6"/>
  <c r="D2008" i="6"/>
  <c r="D2007" i="6"/>
  <c r="D2006" i="6"/>
  <c r="D2005" i="6"/>
  <c r="D2004" i="6"/>
  <c r="D2003" i="6"/>
  <c r="D2002" i="6"/>
  <c r="D2001" i="6"/>
  <c r="D2000" i="6"/>
  <c r="D1999" i="6"/>
  <c r="D1998" i="6"/>
  <c r="D1997" i="6"/>
  <c r="D1996" i="6"/>
  <c r="D1995" i="6"/>
  <c r="D1994" i="6"/>
  <c r="E1994" i="6" s="1"/>
  <c r="D1993" i="6"/>
  <c r="D1992" i="6"/>
  <c r="D1991" i="6"/>
  <c r="D1990" i="6"/>
  <c r="D1989" i="6"/>
  <c r="D1988" i="6"/>
  <c r="D1987" i="6"/>
  <c r="D1986" i="6"/>
  <c r="D1985" i="6"/>
  <c r="D1984" i="6"/>
  <c r="D1983" i="6"/>
  <c r="D1982" i="6"/>
  <c r="D1981" i="6"/>
  <c r="D1980" i="6"/>
  <c r="D1979" i="6"/>
  <c r="D1978" i="6"/>
  <c r="D1977" i="6"/>
  <c r="E1977" i="6" s="1"/>
  <c r="D1976" i="6"/>
  <c r="D1975" i="6"/>
  <c r="D1974" i="6"/>
  <c r="D1973" i="6"/>
  <c r="D1972" i="6"/>
  <c r="D1971" i="6"/>
  <c r="E1971" i="6" s="1"/>
  <c r="D1970" i="6"/>
  <c r="D1969" i="6"/>
  <c r="D1968" i="6"/>
  <c r="D1967" i="6"/>
  <c r="D1966" i="6"/>
  <c r="D1965" i="6"/>
  <c r="D1964" i="6"/>
  <c r="D1963" i="6"/>
  <c r="D1962" i="6"/>
  <c r="D1961" i="6"/>
  <c r="E1961" i="6" s="1"/>
  <c r="D1960" i="6"/>
  <c r="F1960" i="6" s="1"/>
  <c r="D1959" i="6"/>
  <c r="D1958" i="6"/>
  <c r="D1957" i="6"/>
  <c r="D1956" i="6"/>
  <c r="D1955" i="6"/>
  <c r="D1954" i="6"/>
  <c r="D1953" i="6"/>
  <c r="D1952" i="6"/>
  <c r="E1952" i="6" s="1"/>
  <c r="D1951" i="6"/>
  <c r="D1950" i="6"/>
  <c r="D1949" i="6"/>
  <c r="D1948" i="6"/>
  <c r="D1947" i="6"/>
  <c r="D1946" i="6"/>
  <c r="D1945" i="6"/>
  <c r="D1944" i="6"/>
  <c r="D1943" i="6"/>
  <c r="D1942" i="6"/>
  <c r="D1941" i="6"/>
  <c r="D1940" i="6"/>
  <c r="D1939" i="6"/>
  <c r="D1938" i="6"/>
  <c r="D1937" i="6"/>
  <c r="D1936" i="6"/>
  <c r="D1935" i="6"/>
  <c r="E1935" i="6" s="1"/>
  <c r="D1934" i="6"/>
  <c r="D1933" i="6"/>
  <c r="D1932" i="6"/>
  <c r="D1931" i="6"/>
  <c r="D1930" i="6"/>
  <c r="D1929" i="6"/>
  <c r="D1928" i="6"/>
  <c r="D1926" i="6"/>
  <c r="D1925" i="6"/>
  <c r="D1924" i="6"/>
  <c r="D1923" i="6"/>
  <c r="D1922" i="6"/>
  <c r="D1921" i="6"/>
  <c r="D1920" i="6"/>
  <c r="D1919" i="6"/>
  <c r="D1918" i="6"/>
  <c r="D1917" i="6"/>
  <c r="D1916" i="6"/>
  <c r="D1915" i="6"/>
  <c r="F1915" i="6" s="1"/>
  <c r="D1914" i="6"/>
  <c r="D1913" i="6"/>
  <c r="D1912" i="6"/>
  <c r="E1912" i="6" s="1"/>
  <c r="D1911" i="6"/>
  <c r="D1910" i="6"/>
  <c r="D1909" i="6"/>
  <c r="D1908" i="6"/>
  <c r="D1907" i="6"/>
  <c r="D1906" i="6"/>
  <c r="D1905" i="6"/>
  <c r="D1904" i="6"/>
  <c r="D1903" i="6"/>
  <c r="D1902" i="6"/>
  <c r="D1901" i="6"/>
  <c r="D1900" i="6"/>
  <c r="D1899" i="6"/>
  <c r="F1899" i="6" s="1"/>
  <c r="D1898" i="6"/>
  <c r="D1897" i="6"/>
  <c r="D1896" i="6"/>
  <c r="D1895" i="6"/>
  <c r="D1894" i="6"/>
  <c r="D1893" i="6"/>
  <c r="D1892" i="6"/>
  <c r="D1891" i="6"/>
  <c r="D1890" i="6"/>
  <c r="D1889" i="6"/>
  <c r="D1888" i="6"/>
  <c r="D1887" i="6"/>
  <c r="D1886" i="6"/>
  <c r="D1885" i="6"/>
  <c r="D1884" i="6"/>
  <c r="D1883" i="6"/>
  <c r="D1882" i="6"/>
  <c r="D1881" i="6"/>
  <c r="D1880" i="6"/>
  <c r="D1879" i="6"/>
  <c r="D1878" i="6"/>
  <c r="D1877" i="6"/>
  <c r="D1876" i="6"/>
  <c r="D1875" i="6"/>
  <c r="D1874" i="6"/>
  <c r="D1873" i="6"/>
  <c r="D1872" i="6"/>
  <c r="D1871" i="6"/>
  <c r="D1870" i="6"/>
  <c r="D1868" i="6"/>
  <c r="D1867" i="6"/>
  <c r="D1866" i="6"/>
  <c r="D1865" i="6"/>
  <c r="D1864" i="6"/>
  <c r="D1863" i="6"/>
  <c r="D1862" i="6"/>
  <c r="D1861" i="6"/>
  <c r="D1860" i="6"/>
  <c r="D1859" i="6"/>
  <c r="D1858" i="6"/>
  <c r="D1857" i="6"/>
  <c r="D1856" i="6"/>
  <c r="D1855" i="6"/>
  <c r="D1854" i="6"/>
  <c r="D1853" i="6"/>
  <c r="F1853" i="6" s="1"/>
  <c r="D1852" i="6"/>
  <c r="D1851" i="6"/>
  <c r="D1850" i="6"/>
  <c r="D1849" i="6"/>
  <c r="D1848" i="6"/>
  <c r="D1847" i="6"/>
  <c r="D1846" i="6"/>
  <c r="D1845" i="6"/>
  <c r="D1844" i="6"/>
  <c r="D1843" i="6"/>
  <c r="D1842" i="6"/>
  <c r="D1841" i="6"/>
  <c r="D1840" i="6"/>
  <c r="D1839" i="6"/>
  <c r="D1838" i="6"/>
  <c r="E1838" i="6" s="1"/>
  <c r="D1837" i="6"/>
  <c r="D1836" i="6"/>
  <c r="D1835" i="6"/>
  <c r="D1834" i="6"/>
  <c r="D1833" i="6"/>
  <c r="D1832" i="6"/>
  <c r="D1831" i="6"/>
  <c r="D1830" i="6"/>
  <c r="D1829" i="6"/>
  <c r="D1828" i="6"/>
  <c r="D1827" i="6"/>
  <c r="D1826" i="6"/>
  <c r="D1825" i="6"/>
  <c r="D1824" i="6"/>
  <c r="E1824" i="6" s="1"/>
  <c r="D1823" i="6"/>
  <c r="D1822" i="6"/>
  <c r="D1821" i="6"/>
  <c r="D1820" i="6"/>
  <c r="D1819" i="6"/>
  <c r="D1818" i="6"/>
  <c r="F1818" i="6" s="1"/>
  <c r="D1817" i="6"/>
  <c r="D1816" i="6"/>
  <c r="D1815" i="6"/>
  <c r="D1814" i="6"/>
  <c r="D1813" i="6"/>
  <c r="D1812" i="6"/>
  <c r="D1810" i="6"/>
  <c r="D1809" i="6"/>
  <c r="D1808" i="6"/>
  <c r="D1807" i="6"/>
  <c r="D1806" i="6"/>
  <c r="E1806" i="6" s="1"/>
  <c r="D1805" i="6"/>
  <c r="D1804" i="6"/>
  <c r="E1804" i="6" s="1"/>
  <c r="D1803" i="6"/>
  <c r="F1803" i="6" s="1"/>
  <c r="D1802" i="6"/>
  <c r="D1801" i="6"/>
  <c r="D1800" i="6"/>
  <c r="D1799" i="6"/>
  <c r="D1798" i="6"/>
  <c r="D1797" i="6"/>
  <c r="D1796" i="6"/>
  <c r="D1795" i="6"/>
  <c r="D1794" i="6"/>
  <c r="D1793" i="6"/>
  <c r="D1792" i="6"/>
  <c r="D1791" i="6"/>
  <c r="D1790" i="6"/>
  <c r="D1789" i="6"/>
  <c r="D1788" i="6"/>
  <c r="D1787" i="6"/>
  <c r="D1786" i="6"/>
  <c r="D1785" i="6"/>
  <c r="D1784" i="6"/>
  <c r="D1783" i="6"/>
  <c r="D1782" i="6"/>
  <c r="D1781" i="6"/>
  <c r="D1780" i="6"/>
  <c r="D1779" i="6"/>
  <c r="D1778" i="6"/>
  <c r="D1777" i="6"/>
  <c r="D1776" i="6"/>
  <c r="D1775" i="6"/>
  <c r="D1774" i="6"/>
  <c r="D1773" i="6"/>
  <c r="D1772" i="6"/>
  <c r="D1771" i="6"/>
  <c r="D1770" i="6"/>
  <c r="D1769" i="6"/>
  <c r="D1768" i="6"/>
  <c r="D1767" i="6"/>
  <c r="D1766" i="6"/>
  <c r="D1765" i="6"/>
  <c r="D1764" i="6"/>
  <c r="D1763" i="6"/>
  <c r="D1762" i="6"/>
  <c r="D1761" i="6"/>
  <c r="D1759" i="6"/>
  <c r="D1758" i="6"/>
  <c r="D1757" i="6"/>
  <c r="D1756" i="6"/>
  <c r="D1755" i="6"/>
  <c r="D1754" i="6"/>
  <c r="D1753" i="6"/>
  <c r="D1752" i="6"/>
  <c r="D1751" i="6"/>
  <c r="D1750" i="6"/>
  <c r="D1749" i="6"/>
  <c r="D1748" i="6"/>
  <c r="D1747" i="6"/>
  <c r="D1746" i="6"/>
  <c r="D1745" i="6"/>
  <c r="D1744" i="6"/>
  <c r="D1743" i="6"/>
  <c r="D1742" i="6"/>
  <c r="D1741" i="6"/>
  <c r="D1740" i="6"/>
  <c r="D1739" i="6"/>
  <c r="D1738" i="6"/>
  <c r="D1737" i="6"/>
  <c r="D1736" i="6"/>
  <c r="D1735" i="6"/>
  <c r="D1734" i="6"/>
  <c r="D1733" i="6"/>
  <c r="D1732" i="6"/>
  <c r="D1731" i="6"/>
  <c r="D1730" i="6"/>
  <c r="D1729" i="6"/>
  <c r="D1728" i="6"/>
  <c r="D1727" i="6"/>
  <c r="D1726" i="6"/>
  <c r="D1725" i="6"/>
  <c r="D1724" i="6"/>
  <c r="D1723" i="6"/>
  <c r="F1723" i="6" s="1"/>
  <c r="D1722" i="6"/>
  <c r="D1721" i="6"/>
  <c r="D1720" i="6"/>
  <c r="D1719" i="6"/>
  <c r="D1718" i="6"/>
  <c r="D1717" i="6"/>
  <c r="D1716" i="6"/>
  <c r="D1715" i="6"/>
  <c r="D1714" i="6"/>
  <c r="D1713" i="6"/>
  <c r="D1712" i="6"/>
  <c r="D1711" i="6"/>
  <c r="D1710" i="6"/>
  <c r="D1708" i="6"/>
  <c r="D1707" i="6"/>
  <c r="D1706" i="6"/>
  <c r="D1705" i="6"/>
  <c r="D1704" i="6"/>
  <c r="D1703" i="6"/>
  <c r="D1702" i="6"/>
  <c r="D1701" i="6"/>
  <c r="F1701" i="6" s="1"/>
  <c r="D1700" i="6"/>
  <c r="D1699" i="6"/>
  <c r="D1698" i="6"/>
  <c r="D1697" i="6"/>
  <c r="D1696" i="6"/>
  <c r="E1696" i="6" s="1"/>
  <c r="D1695" i="6"/>
  <c r="D1694" i="6"/>
  <c r="D1693" i="6"/>
  <c r="D1692" i="6"/>
  <c r="E1692" i="6" s="1"/>
  <c r="D1691" i="6"/>
  <c r="D1690" i="6"/>
  <c r="D1689" i="6"/>
  <c r="D1688" i="6"/>
  <c r="D1686" i="6"/>
  <c r="D1685" i="6"/>
  <c r="D1684" i="6"/>
  <c r="E1684" i="6" s="1"/>
  <c r="D1683" i="6"/>
  <c r="D1682" i="6"/>
  <c r="D1681" i="6"/>
  <c r="D1680" i="6"/>
  <c r="D1679" i="6"/>
  <c r="D1678" i="6"/>
  <c r="D1677" i="6"/>
  <c r="D1676" i="6"/>
  <c r="D1675" i="6"/>
  <c r="D1674" i="6"/>
  <c r="D1673" i="6"/>
  <c r="D1672" i="6"/>
  <c r="D1671" i="6"/>
  <c r="D1670" i="6"/>
  <c r="D1669" i="6"/>
  <c r="D1668" i="6"/>
  <c r="D1667" i="6"/>
  <c r="F1667" i="6" s="1"/>
  <c r="D1666" i="6"/>
  <c r="D1664" i="6"/>
  <c r="D1663" i="6"/>
  <c r="D1662" i="6"/>
  <c r="D1661" i="6"/>
  <c r="D1660" i="6"/>
  <c r="D1659" i="6"/>
  <c r="D1658" i="6"/>
  <c r="F1658" i="6" s="1"/>
  <c r="D1657" i="6"/>
  <c r="D1656" i="6"/>
  <c r="D1655" i="6"/>
  <c r="E1655" i="6" s="1"/>
  <c r="D1654" i="6"/>
  <c r="D1652" i="6"/>
  <c r="E1652" i="6" s="1"/>
  <c r="D1651" i="6"/>
  <c r="D1650" i="6"/>
  <c r="D1649" i="6"/>
  <c r="D1648" i="6"/>
  <c r="D1647" i="6"/>
  <c r="D1646" i="6"/>
  <c r="D1645" i="6"/>
  <c r="D1644" i="6"/>
  <c r="F1644" i="6" s="1"/>
  <c r="D1643" i="6"/>
  <c r="D1642" i="6"/>
  <c r="D1640" i="6"/>
  <c r="D1639" i="6"/>
  <c r="D1638" i="6"/>
  <c r="D1637" i="6"/>
  <c r="D1636" i="6"/>
  <c r="D1635" i="6"/>
  <c r="D1634" i="6"/>
  <c r="D1633" i="6"/>
  <c r="D1632" i="6"/>
  <c r="D1631" i="6"/>
  <c r="D1630" i="6"/>
  <c r="D1629" i="6"/>
  <c r="D1628" i="6"/>
  <c r="D1627" i="6"/>
  <c r="D1626" i="6"/>
  <c r="D1625" i="6"/>
  <c r="D1624" i="6"/>
  <c r="D1623" i="6"/>
  <c r="F1623" i="6" s="1"/>
  <c r="D1622" i="6"/>
  <c r="D1621" i="6"/>
  <c r="D1620" i="6"/>
  <c r="D1619" i="6"/>
  <c r="D1618" i="6"/>
  <c r="D1617" i="6"/>
  <c r="D1616" i="6"/>
  <c r="D1615" i="6"/>
  <c r="D1614" i="6"/>
  <c r="D1613" i="6"/>
  <c r="D1612" i="6"/>
  <c r="D1611" i="6"/>
  <c r="D1610" i="6"/>
  <c r="D1609" i="6"/>
  <c r="D1608" i="6"/>
  <c r="D1607" i="6"/>
  <c r="D1606" i="6"/>
  <c r="D1605" i="6"/>
  <c r="D1604" i="6"/>
  <c r="D1603" i="6"/>
  <c r="D1602" i="6"/>
  <c r="D1601" i="6"/>
  <c r="D1600" i="6"/>
  <c r="D1599" i="6"/>
  <c r="D1598" i="6"/>
  <c r="D1597" i="6"/>
  <c r="D1596" i="6"/>
  <c r="E1596" i="6" s="1"/>
  <c r="D1595" i="6"/>
  <c r="D1594" i="6"/>
  <c r="D1593" i="6"/>
  <c r="D1592" i="6"/>
  <c r="D1591" i="6"/>
  <c r="F1591" i="6" s="1"/>
  <c r="D1590" i="6"/>
  <c r="D1589" i="6"/>
  <c r="D1588" i="6"/>
  <c r="D1587" i="6"/>
  <c r="D1586" i="6"/>
  <c r="D1585" i="6"/>
  <c r="D1584" i="6"/>
  <c r="D1583" i="6"/>
  <c r="D1582" i="6"/>
  <c r="D1581" i="6"/>
  <c r="D1580" i="6"/>
  <c r="D1579" i="6"/>
  <c r="D1578" i="6"/>
  <c r="D1577" i="6"/>
  <c r="D1576" i="6"/>
  <c r="D1575" i="6"/>
  <c r="F1575" i="6" s="1"/>
  <c r="D1574" i="6"/>
  <c r="D1573" i="6"/>
  <c r="D1572" i="6"/>
  <c r="D1571" i="6"/>
  <c r="D1570" i="6"/>
  <c r="D1569" i="6"/>
  <c r="D1568" i="6"/>
  <c r="D1567" i="6"/>
  <c r="D1566" i="6"/>
  <c r="D1565" i="6"/>
  <c r="D1564" i="6"/>
  <c r="E1564" i="6" s="1"/>
  <c r="D1563" i="6"/>
  <c r="D1562" i="6"/>
  <c r="D1561" i="6"/>
  <c r="D1560" i="6"/>
  <c r="D1559" i="6"/>
  <c r="F1559" i="6" s="1"/>
  <c r="D1558" i="6"/>
  <c r="D1557" i="6"/>
  <c r="D1556" i="6"/>
  <c r="D1555" i="6"/>
  <c r="D1554" i="6"/>
  <c r="D1553" i="6"/>
  <c r="D1552" i="6"/>
  <c r="D1551" i="6"/>
  <c r="D1550" i="6"/>
  <c r="D1549" i="6"/>
  <c r="D1548" i="6"/>
  <c r="D1547" i="6"/>
  <c r="D1546" i="6"/>
  <c r="D1545" i="6"/>
  <c r="D1544" i="6"/>
  <c r="D1543" i="6"/>
  <c r="D1542" i="6"/>
  <c r="D1541" i="6"/>
  <c r="D1540" i="6"/>
  <c r="D1539" i="6"/>
  <c r="D1538" i="6"/>
  <c r="D1537" i="6"/>
  <c r="D1536" i="6"/>
  <c r="D1535" i="6"/>
  <c r="D1534" i="6"/>
  <c r="D1533" i="6"/>
  <c r="D1532" i="6"/>
  <c r="E1532" i="6" s="1"/>
  <c r="D1531" i="6"/>
  <c r="D1530" i="6"/>
  <c r="D1529" i="6"/>
  <c r="D1528" i="6"/>
  <c r="D1527" i="6"/>
  <c r="D1526" i="6"/>
  <c r="D1525" i="6"/>
  <c r="D1524" i="6"/>
  <c r="D1523" i="6"/>
  <c r="D1522" i="6"/>
  <c r="D1521" i="6"/>
  <c r="D1520" i="6"/>
  <c r="D1518" i="6"/>
  <c r="D1517" i="6"/>
  <c r="D1516" i="6"/>
  <c r="E1516" i="6" s="1"/>
  <c r="D1515" i="6"/>
  <c r="D1514" i="6"/>
  <c r="D1513" i="6"/>
  <c r="D1512" i="6"/>
  <c r="D1511" i="6"/>
  <c r="D1510" i="6"/>
  <c r="D1509" i="6"/>
  <c r="F1509" i="6" s="1"/>
  <c r="D1508" i="6"/>
  <c r="D1507" i="6"/>
  <c r="D1506" i="6"/>
  <c r="D1505" i="6"/>
  <c r="D1504" i="6"/>
  <c r="D1503" i="6"/>
  <c r="D1502" i="6"/>
  <c r="D1501" i="6"/>
  <c r="D1500" i="6"/>
  <c r="D1499" i="6"/>
  <c r="D1498" i="6"/>
  <c r="D1497" i="6"/>
  <c r="F1497" i="6" s="1"/>
  <c r="D1496" i="6"/>
  <c r="D1495" i="6"/>
  <c r="E1495" i="6" s="1"/>
  <c r="D1494" i="6"/>
  <c r="D1493" i="6"/>
  <c r="D1492" i="6"/>
  <c r="D1491" i="6"/>
  <c r="E1491" i="6" s="1"/>
  <c r="D1490" i="6"/>
  <c r="D1489" i="6"/>
  <c r="D1488" i="6"/>
  <c r="D1487" i="6"/>
  <c r="D1486" i="6"/>
  <c r="D1485" i="6"/>
  <c r="D1484" i="6"/>
  <c r="D1483" i="6"/>
  <c r="D1482" i="6"/>
  <c r="D1481" i="6"/>
  <c r="D1480" i="6"/>
  <c r="D1479" i="6"/>
  <c r="E1479" i="6" s="1"/>
  <c r="D1478" i="6"/>
  <c r="D1477" i="6"/>
  <c r="D1476" i="6"/>
  <c r="D1475" i="6"/>
  <c r="D1474" i="6"/>
  <c r="D1473" i="6"/>
  <c r="D1472" i="6"/>
  <c r="D1471" i="6"/>
  <c r="D1470" i="6"/>
  <c r="D1469" i="6"/>
  <c r="D1468" i="6"/>
  <c r="D1467" i="6"/>
  <c r="D1466" i="6"/>
  <c r="D1465" i="6"/>
  <c r="D1464" i="6"/>
  <c r="D1463" i="6"/>
  <c r="D1462" i="6"/>
  <c r="D1461" i="6"/>
  <c r="D1460" i="6"/>
  <c r="D1459" i="6"/>
  <c r="D1458" i="6"/>
  <c r="D1457" i="6"/>
  <c r="D1456" i="6"/>
  <c r="D1455" i="6"/>
  <c r="D1454" i="6"/>
  <c r="D1453" i="6"/>
  <c r="F1453" i="6" s="1"/>
  <c r="D1452" i="6"/>
  <c r="D1451" i="6"/>
  <c r="D1450" i="6"/>
  <c r="D1449" i="6"/>
  <c r="D1448" i="6"/>
  <c r="D1447" i="6"/>
  <c r="D1446" i="6"/>
  <c r="D1445" i="6"/>
  <c r="D1444" i="6"/>
  <c r="D1443" i="6"/>
  <c r="D1442" i="6"/>
  <c r="D1441" i="6"/>
  <c r="D1440" i="6"/>
  <c r="D1439" i="6"/>
  <c r="D1438" i="6"/>
  <c r="D1437" i="6"/>
  <c r="E1437" i="6" s="1"/>
  <c r="D1436" i="6"/>
  <c r="D1435" i="6"/>
  <c r="D1434" i="6"/>
  <c r="D1433" i="6"/>
  <c r="F1433" i="6" s="1"/>
  <c r="D1432" i="6"/>
  <c r="D1431" i="6"/>
  <c r="D1430" i="6"/>
  <c r="D1429" i="6"/>
  <c r="D1428" i="6"/>
  <c r="D1427" i="6"/>
  <c r="D1426" i="6"/>
  <c r="D1425" i="6"/>
  <c r="D1424" i="6"/>
  <c r="D1423" i="6"/>
  <c r="D1422" i="6"/>
  <c r="D1421" i="6"/>
  <c r="D1420" i="6"/>
  <c r="D1419" i="6"/>
  <c r="D1418" i="6"/>
  <c r="D1417" i="6"/>
  <c r="D1416" i="6"/>
  <c r="D1415" i="6"/>
  <c r="D1414" i="6"/>
  <c r="D1413" i="6"/>
  <c r="D1412" i="6"/>
  <c r="D1411" i="6"/>
  <c r="D1410" i="6"/>
  <c r="D1409" i="6"/>
  <c r="D1408" i="6"/>
  <c r="D1407" i="6"/>
  <c r="D1406" i="6"/>
  <c r="D1405" i="6"/>
  <c r="D1404" i="6"/>
  <c r="F1404" i="6" s="1"/>
  <c r="D1403" i="6"/>
  <c r="D1402" i="6"/>
  <c r="F1402" i="6" s="1"/>
  <c r="D1401" i="6"/>
  <c r="D1400" i="6"/>
  <c r="D1399" i="6"/>
  <c r="D1398" i="6"/>
  <c r="D1396" i="6"/>
  <c r="D1395" i="6"/>
  <c r="D1394" i="6"/>
  <c r="D1393" i="6"/>
  <c r="D1392" i="6"/>
  <c r="D1391" i="6"/>
  <c r="D1390" i="6"/>
  <c r="D1389" i="6"/>
  <c r="D1388" i="6"/>
  <c r="D1387" i="6"/>
  <c r="D1386" i="6"/>
  <c r="D1385" i="6"/>
  <c r="D1384" i="6"/>
  <c r="F1384" i="6" s="1"/>
  <c r="D1383" i="6"/>
  <c r="D1382" i="6"/>
  <c r="D1381" i="6"/>
  <c r="D1380" i="6"/>
  <c r="D1379" i="6"/>
  <c r="D1378" i="6"/>
  <c r="D1377" i="6"/>
  <c r="D1376" i="6"/>
  <c r="D1375" i="6"/>
  <c r="D1374" i="6"/>
  <c r="D1373" i="6"/>
  <c r="D1372" i="6"/>
  <c r="D1371" i="6"/>
  <c r="D1370" i="6"/>
  <c r="D1369" i="6"/>
  <c r="D1368" i="6"/>
  <c r="D1367" i="6"/>
  <c r="D1366" i="6"/>
  <c r="D1365" i="6"/>
  <c r="D1364" i="6"/>
  <c r="D1363" i="6"/>
  <c r="D1362" i="6"/>
  <c r="D1361" i="6"/>
  <c r="D1360" i="6"/>
  <c r="D1359" i="6"/>
  <c r="D1358" i="6"/>
  <c r="D1357" i="6"/>
  <c r="D1356" i="6"/>
  <c r="D1355" i="6"/>
  <c r="F1355" i="6" s="1"/>
  <c r="D1354" i="6"/>
  <c r="D1353" i="6"/>
  <c r="E1353" i="6" s="1"/>
  <c r="D1352" i="6"/>
  <c r="D1351" i="6"/>
  <c r="D1350" i="6"/>
  <c r="D1349" i="6"/>
  <c r="D1348" i="6"/>
  <c r="D1347" i="6"/>
  <c r="D1346" i="6"/>
  <c r="D1345" i="6"/>
  <c r="D1344" i="6"/>
  <c r="F1344" i="6" s="1"/>
  <c r="D1343" i="6"/>
  <c r="D1342" i="6"/>
  <c r="D1341" i="6"/>
  <c r="D1340" i="6"/>
  <c r="D1339" i="6"/>
  <c r="F1339" i="6" s="1"/>
  <c r="D1338" i="6"/>
  <c r="D1337" i="6"/>
  <c r="D1336" i="6"/>
  <c r="D1335" i="6"/>
  <c r="D1334" i="6"/>
  <c r="D1333" i="6"/>
  <c r="D1332" i="6"/>
  <c r="F1332" i="6" s="1"/>
  <c r="D1331" i="6"/>
  <c r="D1330" i="6"/>
  <c r="D1329" i="6"/>
  <c r="D1328" i="6"/>
  <c r="E1328" i="6" s="1"/>
  <c r="D1327" i="6"/>
  <c r="D1326" i="6"/>
  <c r="D1325" i="6"/>
  <c r="D1324" i="6"/>
  <c r="D1323" i="6"/>
  <c r="D1322" i="6"/>
  <c r="D1321" i="6"/>
  <c r="D1320" i="6"/>
  <c r="D1319" i="6"/>
  <c r="D1318" i="6"/>
  <c r="D1317" i="6"/>
  <c r="D1316" i="6"/>
  <c r="D1315" i="6"/>
  <c r="D1314" i="6"/>
  <c r="D1313" i="6"/>
  <c r="E1313" i="6" s="1"/>
  <c r="D1312" i="6"/>
  <c r="D1311" i="6"/>
  <c r="D1310" i="6"/>
  <c r="D1309" i="6"/>
  <c r="D1308" i="6"/>
  <c r="D1307" i="6"/>
  <c r="F1307" i="6" s="1"/>
  <c r="D1306" i="6"/>
  <c r="D1305" i="6"/>
  <c r="D1304" i="6"/>
  <c r="D1303" i="6"/>
  <c r="D1302" i="6"/>
  <c r="D1301" i="6"/>
  <c r="D1300" i="6"/>
  <c r="D1299" i="6"/>
  <c r="D1298" i="6"/>
  <c r="D1297" i="6"/>
  <c r="D1296" i="6"/>
  <c r="F1296" i="6" s="1"/>
  <c r="D1295" i="6"/>
  <c r="D1294" i="6"/>
  <c r="D1293" i="6"/>
  <c r="D1292" i="6"/>
  <c r="D1291" i="6"/>
  <c r="D1290" i="6"/>
  <c r="D1289" i="6"/>
  <c r="D1288" i="6"/>
  <c r="D1287" i="6"/>
  <c r="D1286" i="6"/>
  <c r="D1285" i="6"/>
  <c r="D1284" i="6"/>
  <c r="D1283" i="6"/>
  <c r="D1168" i="6"/>
  <c r="D1169" i="6"/>
  <c r="D1170" i="6"/>
  <c r="D1171" i="6"/>
  <c r="D1172" i="6"/>
  <c r="E1172" i="6" s="1"/>
  <c r="D1173" i="6"/>
  <c r="F1173" i="6" s="1"/>
  <c r="D1174" i="6"/>
  <c r="D1175" i="6"/>
  <c r="D1176" i="6"/>
  <c r="E1176" i="6" s="1"/>
  <c r="D1177" i="6"/>
  <c r="F1177" i="6" s="1"/>
  <c r="D1178" i="6"/>
  <c r="D1179" i="6"/>
  <c r="D1180" i="6"/>
  <c r="D1181" i="6"/>
  <c r="D1182" i="6"/>
  <c r="D1183" i="6"/>
  <c r="D1184" i="6"/>
  <c r="D1185" i="6"/>
  <c r="F1185" i="6" s="1"/>
  <c r="D1186" i="6"/>
  <c r="E1186" i="6" s="1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E1200" i="6"/>
  <c r="D1201" i="6"/>
  <c r="D1202" i="6"/>
  <c r="D1203" i="6"/>
  <c r="D1204" i="6"/>
  <c r="D1205" i="6"/>
  <c r="D1206" i="6"/>
  <c r="D1207" i="6"/>
  <c r="D1208" i="6"/>
  <c r="D1209" i="6"/>
  <c r="D1210" i="6"/>
  <c r="D1211" i="6"/>
  <c r="D1212" i="6"/>
  <c r="D1213" i="6"/>
  <c r="F1213" i="6" s="1"/>
  <c r="D1214" i="6"/>
  <c r="D1215" i="6"/>
  <c r="D1216" i="6"/>
  <c r="D1217" i="6"/>
  <c r="D1218" i="6"/>
  <c r="D1219" i="6"/>
  <c r="D1220" i="6"/>
  <c r="E1220" i="6" s="1"/>
  <c r="D1221" i="6"/>
  <c r="D1222" i="6"/>
  <c r="D1223" i="6"/>
  <c r="D1224" i="6"/>
  <c r="E1224" i="6" s="1"/>
  <c r="D1225" i="6"/>
  <c r="D1226" i="6"/>
  <c r="D1227" i="6"/>
  <c r="D1228" i="6"/>
  <c r="D1229" i="6"/>
  <c r="D1230" i="6"/>
  <c r="D1231" i="6"/>
  <c r="F1231" i="6" s="1"/>
  <c r="D1232" i="6"/>
  <c r="D1233" i="6"/>
  <c r="E1233" i="6" s="1"/>
  <c r="D1234" i="6"/>
  <c r="D1235" i="6"/>
  <c r="D1236" i="6"/>
  <c r="D1237" i="6"/>
  <c r="F1237" i="6" s="1"/>
  <c r="D1238" i="6"/>
  <c r="D1239" i="6"/>
  <c r="D1240" i="6"/>
  <c r="E1240" i="6" s="1"/>
  <c r="D1241" i="6"/>
  <c r="D1242" i="6"/>
  <c r="D1243" i="6"/>
  <c r="D1244" i="6"/>
  <c r="E1244" i="6" s="1"/>
  <c r="D1245" i="6"/>
  <c r="D1246" i="6"/>
  <c r="D1247" i="6"/>
  <c r="D1248" i="6"/>
  <c r="D1249" i="6"/>
  <c r="F1249" i="6" s="1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F1261" i="6" s="1"/>
  <c r="D1262" i="6"/>
  <c r="D1263" i="6"/>
  <c r="D1264" i="6"/>
  <c r="E1264" i="6" s="1"/>
  <c r="D1265" i="6"/>
  <c r="D1266" i="6"/>
  <c r="D1267" i="6"/>
  <c r="D1268" i="6"/>
  <c r="D1269" i="6"/>
  <c r="D1270" i="6"/>
  <c r="D1271" i="6"/>
  <c r="D1272" i="6"/>
  <c r="D1273" i="6"/>
  <c r="F1273" i="6" s="1"/>
  <c r="D1274" i="6"/>
  <c r="D1275" i="6"/>
  <c r="D1276" i="6"/>
  <c r="E1276" i="6" s="1"/>
  <c r="D1277" i="6"/>
  <c r="D1278" i="6"/>
  <c r="D1279" i="6"/>
  <c r="D1280" i="6"/>
  <c r="D1281" i="6"/>
  <c r="F1614" i="6" l="1"/>
  <c r="F1445" i="6"/>
  <c r="E1842" i="6"/>
  <c r="F1425" i="6"/>
  <c r="E1946" i="6"/>
  <c r="E2000" i="6"/>
  <c r="E2123" i="6"/>
  <c r="F1566" i="6"/>
  <c r="E1610" i="6"/>
  <c r="F2000" i="6"/>
  <c r="E2181" i="6"/>
  <c r="F1610" i="6"/>
  <c r="E1814" i="6"/>
  <c r="E1228" i="6"/>
  <c r="F1814" i="6"/>
  <c r="F1236" i="6"/>
  <c r="F1217" i="6"/>
  <c r="F2035" i="6"/>
  <c r="E2252" i="6"/>
  <c r="E1236" i="6"/>
  <c r="E1217" i="6"/>
  <c r="E1473" i="6"/>
  <c r="E2003" i="6"/>
  <c r="F2252" i="6"/>
  <c r="E1668" i="6"/>
  <c r="E2090" i="6"/>
  <c r="F1562" i="6"/>
  <c r="E1614" i="6"/>
  <c r="F1668" i="6"/>
  <c r="F2090" i="6"/>
  <c r="F2123" i="6"/>
  <c r="E1445" i="6"/>
  <c r="F1477" i="6"/>
  <c r="F2256" i="6"/>
  <c r="F1280" i="6"/>
  <c r="F1226" i="6"/>
  <c r="E1179" i="6"/>
  <c r="F1321" i="6"/>
  <c r="F1399" i="6"/>
  <c r="F1716" i="6"/>
  <c r="F1844" i="6"/>
  <c r="F2065" i="6"/>
  <c r="E2065" i="6"/>
  <c r="F2200" i="6"/>
  <c r="E1277" i="6"/>
  <c r="E1280" i="6"/>
  <c r="E1275" i="6"/>
  <c r="E1268" i="6"/>
  <c r="E1255" i="6"/>
  <c r="F1248" i="6"/>
  <c r="E1242" i="6"/>
  <c r="E1226" i="6"/>
  <c r="E1215" i="6"/>
  <c r="F1209" i="6"/>
  <c r="E1201" i="6"/>
  <c r="E1194" i="6"/>
  <c r="F1180" i="6"/>
  <c r="F1174" i="6"/>
  <c r="F1288" i="6"/>
  <c r="E1296" i="6"/>
  <c r="F1326" i="6"/>
  <c r="F1346" i="6"/>
  <c r="F1367" i="6"/>
  <c r="F1440" i="6"/>
  <c r="F1569" i="6"/>
  <c r="F1598" i="6"/>
  <c r="E1598" i="6"/>
  <c r="E1649" i="6"/>
  <c r="F1649" i="6"/>
  <c r="F1763" i="6"/>
  <c r="F1808" i="6"/>
  <c r="E1808" i="6"/>
  <c r="E1906" i="6"/>
  <c r="F2140" i="6"/>
  <c r="F2207" i="6"/>
  <c r="F2245" i="6"/>
  <c r="F2321" i="6"/>
  <c r="E1267" i="6"/>
  <c r="E1247" i="6"/>
  <c r="F1247" i="6"/>
  <c r="F1214" i="6"/>
  <c r="F1193" i="6"/>
  <c r="F1302" i="6"/>
  <c r="F1347" i="6"/>
  <c r="E1347" i="6"/>
  <c r="E1420" i="6"/>
  <c r="E1626" i="6"/>
  <c r="F1739" i="6"/>
  <c r="F1852" i="6"/>
  <c r="F2086" i="6"/>
  <c r="E1279" i="6"/>
  <c r="F1260" i="6"/>
  <c r="E1260" i="6"/>
  <c r="E1253" i="6"/>
  <c r="F1246" i="6"/>
  <c r="F1230" i="6"/>
  <c r="F1225" i="6"/>
  <c r="E1219" i="6"/>
  <c r="F1207" i="6"/>
  <c r="F1200" i="6"/>
  <c r="E1192" i="6"/>
  <c r="E1178" i="6"/>
  <c r="E1173" i="6"/>
  <c r="F1168" i="6"/>
  <c r="F1290" i="6"/>
  <c r="F1297" i="6"/>
  <c r="F1303" i="6"/>
  <c r="E1315" i="6"/>
  <c r="E1321" i="6"/>
  <c r="F1328" i="6"/>
  <c r="F1334" i="6"/>
  <c r="E1348" i="6"/>
  <c r="F1348" i="6"/>
  <c r="F1369" i="6"/>
  <c r="F1377" i="6"/>
  <c r="E1384" i="6"/>
  <c r="F1391" i="6"/>
  <c r="F1400" i="6"/>
  <c r="F1414" i="6"/>
  <c r="E1428" i="6"/>
  <c r="F1448" i="6"/>
  <c r="F1463" i="6"/>
  <c r="F1620" i="6"/>
  <c r="F1708" i="6"/>
  <c r="E1708" i="6"/>
  <c r="F1789" i="6"/>
  <c r="E2059" i="6"/>
  <c r="E2238" i="6"/>
  <c r="F2238" i="6"/>
  <c r="F2276" i="6"/>
  <c r="F2284" i="6"/>
  <c r="E2315" i="6"/>
  <c r="F1220" i="6"/>
  <c r="F1169" i="6"/>
  <c r="E1333" i="6"/>
  <c r="F1405" i="6"/>
  <c r="F1634" i="6"/>
  <c r="E1755" i="6"/>
  <c r="F1755" i="6"/>
  <c r="F1965" i="6"/>
  <c r="F2106" i="6"/>
  <c r="E2106" i="6"/>
  <c r="F2172" i="6"/>
  <c r="E1273" i="6"/>
  <c r="E1265" i="6"/>
  <c r="E1252" i="6"/>
  <c r="E1245" i="6"/>
  <c r="F1240" i="6"/>
  <c r="E1235" i="6"/>
  <c r="E1229" i="6"/>
  <c r="E1218" i="6"/>
  <c r="E1213" i="6"/>
  <c r="F1206" i="6"/>
  <c r="E1199" i="6"/>
  <c r="F1191" i="6"/>
  <c r="E1185" i="6"/>
  <c r="F1283" i="6"/>
  <c r="E1291" i="6"/>
  <c r="F1291" i="6"/>
  <c r="F1310" i="6"/>
  <c r="E1316" i="6"/>
  <c r="F1322" i="6"/>
  <c r="F1342" i="6"/>
  <c r="F1362" i="6"/>
  <c r="F1370" i="6"/>
  <c r="F1378" i="6"/>
  <c r="F1392" i="6"/>
  <c r="E1392" i="6"/>
  <c r="F1422" i="6"/>
  <c r="F1443" i="6"/>
  <c r="F1456" i="6"/>
  <c r="E1485" i="6"/>
  <c r="F1485" i="6"/>
  <c r="F1552" i="6"/>
  <c r="F1594" i="6"/>
  <c r="E1594" i="6"/>
  <c r="F1680" i="6"/>
  <c r="E1680" i="6"/>
  <c r="F1782" i="6"/>
  <c r="F1989" i="6"/>
  <c r="E1989" i="6"/>
  <c r="F2038" i="6"/>
  <c r="E2101" i="6"/>
  <c r="F2167" i="6"/>
  <c r="E2167" i="6"/>
  <c r="F2231" i="6"/>
  <c r="E2231" i="6"/>
  <c r="F2269" i="6"/>
  <c r="F1278" i="6"/>
  <c r="E1259" i="6"/>
  <c r="F1277" i="6"/>
  <c r="E1272" i="6"/>
  <c r="F1258" i="6"/>
  <c r="E1251" i="6"/>
  <c r="E1239" i="6"/>
  <c r="E1234" i="6"/>
  <c r="F1228" i="6"/>
  <c r="F1224" i="6"/>
  <c r="E1212" i="6"/>
  <c r="E1205" i="6"/>
  <c r="E1292" i="6"/>
  <c r="F1299" i="6"/>
  <c r="F1305" i="6"/>
  <c r="F1311" i="6"/>
  <c r="F1316" i="6"/>
  <c r="E1323" i="6"/>
  <c r="F1329" i="6"/>
  <c r="F1336" i="6"/>
  <c r="F1350" i="6"/>
  <c r="E1363" i="6"/>
  <c r="F1371" i="6"/>
  <c r="E1379" i="6"/>
  <c r="F1423" i="6"/>
  <c r="E1450" i="6"/>
  <c r="F1588" i="6"/>
  <c r="F1673" i="6"/>
  <c r="F1775" i="6"/>
  <c r="E1775" i="6"/>
  <c r="F1840" i="6"/>
  <c r="E1840" i="6"/>
  <c r="F1887" i="6"/>
  <c r="F1895" i="6"/>
  <c r="E1895" i="6"/>
  <c r="F2116" i="6"/>
  <c r="F2195" i="6"/>
  <c r="E2195" i="6"/>
  <c r="E1241" i="6"/>
  <c r="F1289" i="6"/>
  <c r="F1327" i="6"/>
  <c r="F1470" i="6"/>
  <c r="F1937" i="6"/>
  <c r="F2298" i="6"/>
  <c r="E1257" i="6"/>
  <c r="F1244" i="6"/>
  <c r="E1223" i="6"/>
  <c r="E1211" i="6"/>
  <c r="F1204" i="6"/>
  <c r="E1204" i="6"/>
  <c r="E1197" i="6"/>
  <c r="E1189" i="6"/>
  <c r="E1183" i="6"/>
  <c r="E1171" i="6"/>
  <c r="F1285" i="6"/>
  <c r="E1293" i="6"/>
  <c r="E1305" i="6"/>
  <c r="F1312" i="6"/>
  <c r="E1317" i="6"/>
  <c r="F1323" i="6"/>
  <c r="F1351" i="6"/>
  <c r="E1356" i="6"/>
  <c r="E1364" i="6"/>
  <c r="E1372" i="6"/>
  <c r="F1379" i="6"/>
  <c r="F1409" i="6"/>
  <c r="E1409" i="6"/>
  <c r="F1417" i="6"/>
  <c r="F1523" i="6"/>
  <c r="F1660" i="6"/>
  <c r="F1863" i="6"/>
  <c r="E1880" i="6"/>
  <c r="F1880" i="6"/>
  <c r="F1955" i="6"/>
  <c r="E1955" i="6"/>
  <c r="F2096" i="6"/>
  <c r="E2096" i="6"/>
  <c r="E2226" i="6"/>
  <c r="F2226" i="6"/>
  <c r="E2263" i="6"/>
  <c r="F2310" i="6"/>
  <c r="E2310" i="6"/>
  <c r="E1274" i="6"/>
  <c r="E1231" i="6"/>
  <c r="F1186" i="6"/>
  <c r="E1308" i="6"/>
  <c r="E1340" i="6"/>
  <c r="F1534" i="6"/>
  <c r="E1534" i="6"/>
  <c r="F1731" i="6"/>
  <c r="F1823" i="6"/>
  <c r="F1264" i="6"/>
  <c r="E1250" i="6"/>
  <c r="F1256" i="6"/>
  <c r="E1243" i="6"/>
  <c r="F1222" i="6"/>
  <c r="E1203" i="6"/>
  <c r="E1196" i="6"/>
  <c r="E1188" i="6"/>
  <c r="F1182" i="6"/>
  <c r="F1176" i="6"/>
  <c r="F1170" i="6"/>
  <c r="F1286" i="6"/>
  <c r="F1294" i="6"/>
  <c r="E1300" i="6"/>
  <c r="E1306" i="6"/>
  <c r="E1312" i="6"/>
  <c r="F1338" i="6"/>
  <c r="F1352" i="6"/>
  <c r="E1357" i="6"/>
  <c r="E1365" i="6"/>
  <c r="E1395" i="6"/>
  <c r="E1410" i="6"/>
  <c r="E1417" i="6"/>
  <c r="F1432" i="6"/>
  <c r="F1547" i="6"/>
  <c r="E1582" i="6"/>
  <c r="F1604" i="6"/>
  <c r="E1691" i="6"/>
  <c r="E1827" i="6"/>
  <c r="E1835" i="6"/>
  <c r="F1918" i="6"/>
  <c r="F1926" i="6"/>
  <c r="F1984" i="6"/>
  <c r="E1984" i="6"/>
  <c r="E2027" i="6"/>
  <c r="F2027" i="6"/>
  <c r="E2162" i="6"/>
  <c r="F2162" i="6"/>
  <c r="F2189" i="6"/>
  <c r="E2189" i="6"/>
  <c r="E1261" i="6"/>
  <c r="E1208" i="6"/>
  <c r="E1360" i="6"/>
  <c r="F1360" i="6"/>
  <c r="E1643" i="6"/>
  <c r="F1796" i="6"/>
  <c r="F2044" i="6"/>
  <c r="F2134" i="6"/>
  <c r="E1271" i="6"/>
  <c r="F1238" i="6"/>
  <c r="F1270" i="6"/>
  <c r="E1263" i="6"/>
  <c r="F1233" i="6"/>
  <c r="F1210" i="6"/>
  <c r="E1210" i="6"/>
  <c r="F1281" i="6"/>
  <c r="F1276" i="6"/>
  <c r="E1269" i="6"/>
  <c r="F1262" i="6"/>
  <c r="F1255" i="6"/>
  <c r="E1249" i="6"/>
  <c r="F1242" i="6"/>
  <c r="E1221" i="6"/>
  <c r="F1221" i="6"/>
  <c r="F1216" i="6"/>
  <c r="E1209" i="6"/>
  <c r="F1202" i="6"/>
  <c r="E1195" i="6"/>
  <c r="E1187" i="6"/>
  <c r="E1181" i="6"/>
  <c r="E1175" i="6"/>
  <c r="E1170" i="6"/>
  <c r="F1287" i="6"/>
  <c r="F1295" i="6"/>
  <c r="F1300" i="6"/>
  <c r="E1307" i="6"/>
  <c r="F1313" i="6"/>
  <c r="F1319" i="6"/>
  <c r="E1332" i="6"/>
  <c r="E1339" i="6"/>
  <c r="F1345" i="6"/>
  <c r="E1352" i="6"/>
  <c r="F1358" i="6"/>
  <c r="F1374" i="6"/>
  <c r="E1381" i="6"/>
  <c r="E1388" i="6"/>
  <c r="F1411" i="6"/>
  <c r="F1475" i="6"/>
  <c r="E1475" i="6"/>
  <c r="F1770" i="6"/>
  <c r="E1857" i="6"/>
  <c r="F1857" i="6"/>
  <c r="F1943" i="6"/>
  <c r="F2005" i="6"/>
  <c r="E2005" i="6"/>
  <c r="F2071" i="6"/>
  <c r="E2071" i="6"/>
  <c r="F1429" i="6"/>
  <c r="E1434" i="6"/>
  <c r="F1451" i="6"/>
  <c r="F1457" i="6"/>
  <c r="F1464" i="6"/>
  <c r="F1471" i="6"/>
  <c r="F1480" i="6"/>
  <c r="E1492" i="6"/>
  <c r="E1498" i="6"/>
  <c r="E1510" i="6"/>
  <c r="E1517" i="6"/>
  <c r="F1530" i="6"/>
  <c r="E1542" i="6"/>
  <c r="F1548" i="6"/>
  <c r="F1553" i="6"/>
  <c r="F1560" i="6"/>
  <c r="E1565" i="6"/>
  <c r="E1570" i="6"/>
  <c r="F1576" i="6"/>
  <c r="E1583" i="6"/>
  <c r="E1605" i="6"/>
  <c r="E1621" i="6"/>
  <c r="F1627" i="6"/>
  <c r="F1635" i="6"/>
  <c r="E1644" i="6"/>
  <c r="F1656" i="6"/>
  <c r="F1661" i="6"/>
  <c r="E1685" i="6"/>
  <c r="F1692" i="6"/>
  <c r="F1697" i="6"/>
  <c r="F1702" i="6"/>
  <c r="E1717" i="6"/>
  <c r="F1724" i="6"/>
  <c r="F1732" i="6"/>
  <c r="F1740" i="6"/>
  <c r="F1748" i="6"/>
  <c r="F1764" i="6"/>
  <c r="F1771" i="6"/>
  <c r="E1783" i="6"/>
  <c r="F1790" i="6"/>
  <c r="F1797" i="6"/>
  <c r="F1804" i="6"/>
  <c r="E1819" i="6"/>
  <c r="F1824" i="6"/>
  <c r="F1828" i="6"/>
  <c r="F1836" i="6"/>
  <c r="E1853" i="6"/>
  <c r="F1864" i="6"/>
  <c r="F1873" i="6"/>
  <c r="F1888" i="6"/>
  <c r="F1900" i="6"/>
  <c r="E1907" i="6"/>
  <c r="F1913" i="6"/>
  <c r="F1919" i="6"/>
  <c r="E1928" i="6"/>
  <c r="F1933" i="6"/>
  <c r="F1944" i="6"/>
  <c r="F1961" i="6"/>
  <c r="F1966" i="6"/>
  <c r="F1972" i="6"/>
  <c r="F1978" i="6"/>
  <c r="F1995" i="6"/>
  <c r="F2011" i="6"/>
  <c r="F2018" i="6"/>
  <c r="E2024" i="6"/>
  <c r="F2033" i="6"/>
  <c r="F2040" i="6"/>
  <c r="E2045" i="6"/>
  <c r="F2050" i="6"/>
  <c r="F2056" i="6"/>
  <c r="F2060" i="6"/>
  <c r="E2075" i="6"/>
  <c r="F2081" i="6"/>
  <c r="F2087" i="6"/>
  <c r="F2102" i="6"/>
  <c r="F2112" i="6"/>
  <c r="E2117" i="6"/>
  <c r="F2129" i="6"/>
  <c r="E2141" i="6"/>
  <c r="F2146" i="6"/>
  <c r="F2155" i="6"/>
  <c r="F2173" i="6"/>
  <c r="F2178" i="6"/>
  <c r="F2184" i="6"/>
  <c r="F2201" i="6"/>
  <c r="F2208" i="6"/>
  <c r="E2214" i="6"/>
  <c r="F2219" i="6"/>
  <c r="F2246" i="6"/>
  <c r="F2257" i="6"/>
  <c r="E2264" i="6"/>
  <c r="F2270" i="6"/>
  <c r="F2277" i="6"/>
  <c r="F2285" i="6"/>
  <c r="F2292" i="6"/>
  <c r="E2299" i="6"/>
  <c r="F2305" i="6"/>
  <c r="E2316" i="6"/>
  <c r="F2322" i="6"/>
  <c r="F1385" i="6"/>
  <c r="F1401" i="6"/>
  <c r="F1406" i="6"/>
  <c r="E1412" i="6"/>
  <c r="F1424" i="6"/>
  <c r="E1429" i="6"/>
  <c r="F1435" i="6"/>
  <c r="E1441" i="6"/>
  <c r="F1446" i="6"/>
  <c r="E1451" i="6"/>
  <c r="E1458" i="6"/>
  <c r="F1465" i="6"/>
  <c r="E1471" i="6"/>
  <c r="E1476" i="6"/>
  <c r="E1481" i="6"/>
  <c r="F1486" i="6"/>
  <c r="F1498" i="6"/>
  <c r="F1505" i="6"/>
  <c r="F1517" i="6"/>
  <c r="E1530" i="6"/>
  <c r="E1543" i="6"/>
  <c r="E1548" i="6"/>
  <c r="E1554" i="6"/>
  <c r="F1561" i="6"/>
  <c r="F1565" i="6"/>
  <c r="F1571" i="6"/>
  <c r="F1583" i="6"/>
  <c r="E1590" i="6"/>
  <c r="E1606" i="6"/>
  <c r="F1611" i="6"/>
  <c r="E1615" i="6"/>
  <c r="E1622" i="6"/>
  <c r="F1628" i="6"/>
  <c r="F1636" i="6"/>
  <c r="F1650" i="6"/>
  <c r="F1657" i="6"/>
  <c r="F1662" i="6"/>
  <c r="E1675" i="6"/>
  <c r="F1681" i="6"/>
  <c r="F1686" i="6"/>
  <c r="E1698" i="6"/>
  <c r="E1703" i="6"/>
  <c r="E1718" i="6"/>
  <c r="E1725" i="6"/>
  <c r="E1741" i="6"/>
  <c r="E1749" i="6"/>
  <c r="F1756" i="6"/>
  <c r="F1765" i="6"/>
  <c r="F1776" i="6"/>
  <c r="E1791" i="6"/>
  <c r="E1809" i="6"/>
  <c r="F1815" i="6"/>
  <c r="F1820" i="6"/>
  <c r="E1829" i="6"/>
  <c r="E1837" i="6"/>
  <c r="E1841" i="6"/>
  <c r="F1846" i="6"/>
  <c r="F1858" i="6"/>
  <c r="E1865" i="6"/>
  <c r="E1874" i="6"/>
  <c r="F1881" i="6"/>
  <c r="F1889" i="6"/>
  <c r="F1896" i="6"/>
  <c r="E1901" i="6"/>
  <c r="F1908" i="6"/>
  <c r="E1914" i="6"/>
  <c r="F1929" i="6"/>
  <c r="E1933" i="6"/>
  <c r="F1939" i="6"/>
  <c r="F1945" i="6"/>
  <c r="F1950" i="6"/>
  <c r="F1973" i="6"/>
  <c r="E1978" i="6"/>
  <c r="F1985" i="6"/>
  <c r="F1990" i="6"/>
  <c r="F1996" i="6"/>
  <c r="F2001" i="6"/>
  <c r="F2006" i="6"/>
  <c r="F2012" i="6"/>
  <c r="F2019" i="6"/>
  <c r="F2024" i="6"/>
  <c r="F2028" i="6"/>
  <c r="F2034" i="6"/>
  <c r="F2041" i="6"/>
  <c r="F2046" i="6"/>
  <c r="E2050" i="6"/>
  <c r="E2056" i="6"/>
  <c r="E2061" i="6"/>
  <c r="F2066" i="6"/>
  <c r="F2072" i="6"/>
  <c r="F2076" i="6"/>
  <c r="E2081" i="6"/>
  <c r="E2087" i="6"/>
  <c r="E2091" i="6"/>
  <c r="F2097" i="6"/>
  <c r="F2103" i="6"/>
  <c r="E2112" i="6"/>
  <c r="F2118" i="6"/>
  <c r="F2124" i="6"/>
  <c r="F2136" i="6"/>
  <c r="F2142" i="6"/>
  <c r="F2156" i="6"/>
  <c r="F2163" i="6"/>
  <c r="F2168" i="6"/>
  <c r="E2174" i="6"/>
  <c r="F2185" i="6"/>
  <c r="F2196" i="6"/>
  <c r="F2202" i="6"/>
  <c r="F2209" i="6"/>
  <c r="F2214" i="6"/>
  <c r="F2220" i="6"/>
  <c r="F2227" i="6"/>
  <c r="F2232" i="6"/>
  <c r="F2239" i="6"/>
  <c r="E2247" i="6"/>
  <c r="F2253" i="6"/>
  <c r="F2258" i="6"/>
  <c r="F2264" i="6"/>
  <c r="E2271" i="6"/>
  <c r="F2286" i="6"/>
  <c r="F2293" i="6"/>
  <c r="F2299" i="6"/>
  <c r="F2306" i="6"/>
  <c r="E2311" i="6"/>
  <c r="F2316" i="6"/>
  <c r="E2323" i="6"/>
  <c r="F1386" i="6"/>
  <c r="F1393" i="6"/>
  <c r="E1401" i="6"/>
  <c r="F1407" i="6"/>
  <c r="F1413" i="6"/>
  <c r="E1418" i="6"/>
  <c r="F1430" i="6"/>
  <c r="E1436" i="6"/>
  <c r="F1441" i="6"/>
  <c r="F1447" i="6"/>
  <c r="E1452" i="6"/>
  <c r="F1458" i="6"/>
  <c r="E1466" i="6"/>
  <c r="F1472" i="6"/>
  <c r="F1481" i="6"/>
  <c r="F1487" i="6"/>
  <c r="F1494" i="6"/>
  <c r="F1499" i="6"/>
  <c r="F1506" i="6"/>
  <c r="E1518" i="6"/>
  <c r="E1526" i="6"/>
  <c r="E1531" i="6"/>
  <c r="F1536" i="6"/>
  <c r="F1543" i="6"/>
  <c r="E1549" i="6"/>
  <c r="F1555" i="6"/>
  <c r="E1578" i="6"/>
  <c r="F1584" i="6"/>
  <c r="F1590" i="6"/>
  <c r="F1595" i="6"/>
  <c r="E1599" i="6"/>
  <c r="E1607" i="6"/>
  <c r="F1612" i="6"/>
  <c r="F1616" i="6"/>
  <c r="F1622" i="6"/>
  <c r="E1629" i="6"/>
  <c r="E1637" i="6"/>
  <c r="F1645" i="6"/>
  <c r="E1651" i="6"/>
  <c r="E1657" i="6"/>
  <c r="E1663" i="6"/>
  <c r="F1676" i="6"/>
  <c r="F1682" i="6"/>
  <c r="E1693" i="6"/>
  <c r="F1698" i="6"/>
  <c r="F1704" i="6"/>
  <c r="F1711" i="6"/>
  <c r="F1719" i="6"/>
  <c r="E1726" i="6"/>
  <c r="E1734" i="6"/>
  <c r="E1750" i="6"/>
  <c r="E1757" i="6"/>
  <c r="F1766" i="6"/>
  <c r="E1772" i="6"/>
  <c r="E1777" i="6"/>
  <c r="E1785" i="6"/>
  <c r="E1792" i="6"/>
  <c r="E1799" i="6"/>
  <c r="F1805" i="6"/>
  <c r="F1810" i="6"/>
  <c r="F1816" i="6"/>
  <c r="E1821" i="6"/>
  <c r="E1825" i="6"/>
  <c r="F1830" i="6"/>
  <c r="F1837" i="6"/>
  <c r="F1841" i="6"/>
  <c r="F1847" i="6"/>
  <c r="F1854" i="6"/>
  <c r="E1858" i="6"/>
  <c r="E1875" i="6"/>
  <c r="E1882" i="6"/>
  <c r="E1896" i="6"/>
  <c r="F1902" i="6"/>
  <c r="E1909" i="6"/>
  <c r="F1914" i="6"/>
  <c r="F1921" i="6"/>
  <c r="E1930" i="6"/>
  <c r="F1934" i="6"/>
  <c r="E1939" i="6"/>
  <c r="E1945" i="6"/>
  <c r="F1951" i="6"/>
  <c r="F1957" i="6"/>
  <c r="F1962" i="6"/>
  <c r="F1968" i="6"/>
  <c r="E1973" i="6"/>
  <c r="E1986" i="6"/>
  <c r="E1997" i="6"/>
  <c r="E2019" i="6"/>
  <c r="F2025" i="6"/>
  <c r="F2029" i="6"/>
  <c r="E2041" i="6"/>
  <c r="F2047" i="6"/>
  <c r="E2051" i="6"/>
  <c r="F2057" i="6"/>
  <c r="F2062" i="6"/>
  <c r="E2066" i="6"/>
  <c r="E2072" i="6"/>
  <c r="E2077" i="6"/>
  <c r="F2082" i="6"/>
  <c r="F2088" i="6"/>
  <c r="F2092" i="6"/>
  <c r="E2097" i="6"/>
  <c r="E2103" i="6"/>
  <c r="E2107" i="6"/>
  <c r="F2113" i="6"/>
  <c r="F2119" i="6"/>
  <c r="E2125" i="6"/>
  <c r="E2130" i="6"/>
  <c r="F2137" i="6"/>
  <c r="F2143" i="6"/>
  <c r="F2148" i="6"/>
  <c r="F2157" i="6"/>
  <c r="E2163" i="6"/>
  <c r="F2169" i="6"/>
  <c r="F2174" i="6"/>
  <c r="F2180" i="6"/>
  <c r="F2186" i="6"/>
  <c r="E2190" i="6"/>
  <c r="F2197" i="6"/>
  <c r="F2203" i="6"/>
  <c r="F2210" i="6"/>
  <c r="F2221" i="6"/>
  <c r="E2227" i="6"/>
  <c r="F2233" i="6"/>
  <c r="E2239" i="6"/>
  <c r="F2254" i="6"/>
  <c r="E2259" i="6"/>
  <c r="F2265" i="6"/>
  <c r="F2271" i="6"/>
  <c r="E2279" i="6"/>
  <c r="F2294" i="6"/>
  <c r="E2307" i="6"/>
  <c r="F2317" i="6"/>
  <c r="F2324" i="6"/>
  <c r="E1301" i="6"/>
  <c r="F1318" i="6"/>
  <c r="F1335" i="6"/>
  <c r="E1341" i="6"/>
  <c r="F1353" i="6"/>
  <c r="F1359" i="6"/>
  <c r="F1366" i="6"/>
  <c r="E1373" i="6"/>
  <c r="E1380" i="6"/>
  <c r="E1387" i="6"/>
  <c r="F1394" i="6"/>
  <c r="E1402" i="6"/>
  <c r="F1408" i="6"/>
  <c r="E1413" i="6"/>
  <c r="F1419" i="6"/>
  <c r="E1425" i="6"/>
  <c r="F1431" i="6"/>
  <c r="F1437" i="6"/>
  <c r="E1442" i="6"/>
  <c r="E1447" i="6"/>
  <c r="E1453" i="6"/>
  <c r="F1459" i="6"/>
  <c r="F1466" i="6"/>
  <c r="E1477" i="6"/>
  <c r="E1482" i="6"/>
  <c r="F1488" i="6"/>
  <c r="F1495" i="6"/>
  <c r="E1499" i="6"/>
  <c r="F1507" i="6"/>
  <c r="F1513" i="6"/>
  <c r="F1520" i="6"/>
  <c r="F1526" i="6"/>
  <c r="F1532" i="6"/>
  <c r="F1544" i="6"/>
  <c r="F1549" i="6"/>
  <c r="E1562" i="6"/>
  <c r="E1566" i="6"/>
  <c r="F1578" i="6"/>
  <c r="E1591" i="6"/>
  <c r="F1596" i="6"/>
  <c r="F1600" i="6"/>
  <c r="F1607" i="6"/>
  <c r="E1612" i="6"/>
  <c r="F1617" i="6"/>
  <c r="E1623" i="6"/>
  <c r="E1630" i="6"/>
  <c r="F1638" i="6"/>
  <c r="F1646" i="6"/>
  <c r="F1652" i="6"/>
  <c r="E1658" i="6"/>
  <c r="F1663" i="6"/>
  <c r="E1669" i="6"/>
  <c r="E1677" i="6"/>
  <c r="E1682" i="6"/>
  <c r="F1689" i="6"/>
  <c r="F1694" i="6"/>
  <c r="E1699" i="6"/>
  <c r="F1705" i="6"/>
  <c r="F1712" i="6"/>
  <c r="F1720" i="6"/>
  <c r="F1727" i="6"/>
  <c r="F1735" i="6"/>
  <c r="F1743" i="6"/>
  <c r="F1751" i="6"/>
  <c r="E1758" i="6"/>
  <c r="F1772" i="6"/>
  <c r="F1778" i="6"/>
  <c r="F1786" i="6"/>
  <c r="F1792" i="6"/>
  <c r="F1800" i="6"/>
  <c r="F1806" i="6"/>
  <c r="E1816" i="6"/>
  <c r="F1821" i="6"/>
  <c r="F1825" i="6"/>
  <c r="F1831" i="6"/>
  <c r="F1848" i="6"/>
  <c r="E1854" i="6"/>
  <c r="E1859" i="6"/>
  <c r="E1867" i="6"/>
  <c r="F1876" i="6"/>
  <c r="E1883" i="6"/>
  <c r="E1891" i="6"/>
  <c r="F1897" i="6"/>
  <c r="F1903" i="6"/>
  <c r="F1910" i="6"/>
  <c r="E1915" i="6"/>
  <c r="E1922" i="6"/>
  <c r="F1930" i="6"/>
  <c r="F1935" i="6"/>
  <c r="F1952" i="6"/>
  <c r="E1957" i="6"/>
  <c r="E1962" i="6"/>
  <c r="E1968" i="6"/>
  <c r="F1974" i="6"/>
  <c r="F1980" i="6"/>
  <c r="F1986" i="6"/>
  <c r="F1992" i="6"/>
  <c r="F1997" i="6"/>
  <c r="F2008" i="6"/>
  <c r="F2014" i="6"/>
  <c r="F2020" i="6"/>
  <c r="E2025" i="6"/>
  <c r="F2030" i="6"/>
  <c r="E2035" i="6"/>
  <c r="E2047" i="6"/>
  <c r="F2052" i="6"/>
  <c r="E2057" i="6"/>
  <c r="F2063" i="6"/>
  <c r="F2073" i="6"/>
  <c r="F2078" i="6"/>
  <c r="E2082" i="6"/>
  <c r="E2088" i="6"/>
  <c r="E2093" i="6"/>
  <c r="F2098" i="6"/>
  <c r="F2104" i="6"/>
  <c r="F2108" i="6"/>
  <c r="E2113" i="6"/>
  <c r="F2120" i="6"/>
  <c r="F2126" i="6"/>
  <c r="F2130" i="6"/>
  <c r="E2138" i="6"/>
  <c r="E2143" i="6"/>
  <c r="E2149" i="6"/>
  <c r="F2164" i="6"/>
  <c r="E2170" i="6"/>
  <c r="F2175" i="6"/>
  <c r="F2187" i="6"/>
  <c r="E2198" i="6"/>
  <c r="F2204" i="6"/>
  <c r="F2211" i="6"/>
  <c r="E2215" i="6"/>
  <c r="F2228" i="6"/>
  <c r="E2234" i="6"/>
  <c r="E2241" i="6"/>
  <c r="F2249" i="6"/>
  <c r="E2254" i="6"/>
  <c r="E2260" i="6"/>
  <c r="F2266" i="6"/>
  <c r="F2272" i="6"/>
  <c r="F2280" i="6"/>
  <c r="F2288" i="6"/>
  <c r="E2295" i="6"/>
  <c r="F2301" i="6"/>
  <c r="E2312" i="6"/>
  <c r="F2318" i="6"/>
  <c r="F2325" i="6"/>
  <c r="E1460" i="6"/>
  <c r="F1467" i="6"/>
  <c r="F1483" i="6"/>
  <c r="F1489" i="6"/>
  <c r="E1500" i="6"/>
  <c r="F1508" i="6"/>
  <c r="F1514" i="6"/>
  <c r="E1527" i="6"/>
  <c r="E1538" i="6"/>
  <c r="F1545" i="6"/>
  <c r="F1550" i="6"/>
  <c r="E1574" i="6"/>
  <c r="F1579" i="6"/>
  <c r="E1586" i="6"/>
  <c r="F1601" i="6"/>
  <c r="F1608" i="6"/>
  <c r="E1613" i="6"/>
  <c r="E1618" i="6"/>
  <c r="E1631" i="6"/>
  <c r="E1639" i="6"/>
  <c r="E1647" i="6"/>
  <c r="F1664" i="6"/>
  <c r="F1670" i="6"/>
  <c r="F1678" i="6"/>
  <c r="E1683" i="6"/>
  <c r="E1695" i="6"/>
  <c r="E1700" i="6"/>
  <c r="F1706" i="6"/>
  <c r="F1713" i="6"/>
  <c r="F1721" i="6"/>
  <c r="F1728" i="6"/>
  <c r="F1736" i="6"/>
  <c r="F1744" i="6"/>
  <c r="F1752" i="6"/>
  <c r="F1759" i="6"/>
  <c r="F1768" i="6"/>
  <c r="F1773" i="6"/>
  <c r="F1779" i="6"/>
  <c r="F1787" i="6"/>
  <c r="E1793" i="6"/>
  <c r="E1801" i="6"/>
  <c r="E1813" i="6"/>
  <c r="F1817" i="6"/>
  <c r="F1855" i="6"/>
  <c r="F1860" i="6"/>
  <c r="F1868" i="6"/>
  <c r="E1877" i="6"/>
  <c r="F1884" i="6"/>
  <c r="F1892" i="6"/>
  <c r="E1898" i="6"/>
  <c r="E1904" i="6"/>
  <c r="F1911" i="6"/>
  <c r="E1923" i="6"/>
  <c r="F1941" i="6"/>
  <c r="F1958" i="6"/>
  <c r="E1963" i="6"/>
  <c r="F1969" i="6"/>
  <c r="F1981" i="6"/>
  <c r="F1987" i="6"/>
  <c r="F1993" i="6"/>
  <c r="F1998" i="6"/>
  <c r="F2009" i="6"/>
  <c r="F2021" i="6"/>
  <c r="F2048" i="6"/>
  <c r="E2053" i="6"/>
  <c r="F2068" i="6"/>
  <c r="F2079" i="6"/>
  <c r="E2083" i="6"/>
  <c r="F2089" i="6"/>
  <c r="F2094" i="6"/>
  <c r="E2109" i="6"/>
  <c r="F2114" i="6"/>
  <c r="F2121" i="6"/>
  <c r="F2127" i="6"/>
  <c r="F2131" i="6"/>
  <c r="F2144" i="6"/>
  <c r="F2150" i="6"/>
  <c r="F2159" i="6"/>
  <c r="F2165" i="6"/>
  <c r="F2192" i="6"/>
  <c r="F2215" i="6"/>
  <c r="F2223" i="6"/>
  <c r="F2229" i="6"/>
  <c r="F2242" i="6"/>
  <c r="F2250" i="6"/>
  <c r="E2255" i="6"/>
  <c r="F2260" i="6"/>
  <c r="E2267" i="6"/>
  <c r="F2273" i="6"/>
  <c r="F2281" i="6"/>
  <c r="F2289" i="6"/>
  <c r="F2295" i="6"/>
  <c r="F2302" i="6"/>
  <c r="E2308" i="6"/>
  <c r="F2312" i="6"/>
  <c r="E2319" i="6"/>
  <c r="F2326" i="6"/>
  <c r="F1320" i="6"/>
  <c r="E1324" i="6"/>
  <c r="F1330" i="6"/>
  <c r="F1337" i="6"/>
  <c r="F1343" i="6"/>
  <c r="F1354" i="6"/>
  <c r="F1368" i="6"/>
  <c r="F1375" i="6"/>
  <c r="F1382" i="6"/>
  <c r="F1389" i="6"/>
  <c r="F1396" i="6"/>
  <c r="F1403" i="6"/>
  <c r="F1415" i="6"/>
  <c r="F1421" i="6"/>
  <c r="E1426" i="6"/>
  <c r="F1438" i="6"/>
  <c r="E1444" i="6"/>
  <c r="E1449" i="6"/>
  <c r="F1454" i="6"/>
  <c r="F1461" i="6"/>
  <c r="E1468" i="6"/>
  <c r="F1473" i="6"/>
  <c r="F1478" i="6"/>
  <c r="E1483" i="6"/>
  <c r="E1490" i="6"/>
  <c r="F1496" i="6"/>
  <c r="F1501" i="6"/>
  <c r="E1508" i="6"/>
  <c r="F1515" i="6"/>
  <c r="E1522" i="6"/>
  <c r="F1527" i="6"/>
  <c r="E1533" i="6"/>
  <c r="F1539" i="6"/>
  <c r="F1546" i="6"/>
  <c r="E1550" i="6"/>
  <c r="E1558" i="6"/>
  <c r="F1563" i="6"/>
  <c r="F1574" i="6"/>
  <c r="F1580" i="6"/>
  <c r="F1586" i="6"/>
  <c r="F1592" i="6"/>
  <c r="E1597" i="6"/>
  <c r="E1602" i="6"/>
  <c r="F1609" i="6"/>
  <c r="F1613" i="6"/>
  <c r="F1618" i="6"/>
  <c r="F1624" i="6"/>
  <c r="F1632" i="6"/>
  <c r="F1640" i="6"/>
  <c r="F1647" i="6"/>
  <c r="F1654" i="6"/>
  <c r="F1659" i="6"/>
  <c r="F1666" i="6"/>
  <c r="E1671" i="6"/>
  <c r="E1679" i="6"/>
  <c r="F1683" i="6"/>
  <c r="E1690" i="6"/>
  <c r="F1695" i="6"/>
  <c r="F1700" i="6"/>
  <c r="E1706" i="6"/>
  <c r="F1714" i="6"/>
  <c r="F1722" i="6"/>
  <c r="F1737" i="6"/>
  <c r="F1745" i="6"/>
  <c r="F1753" i="6"/>
  <c r="E1761" i="6"/>
  <c r="E1768" i="6"/>
  <c r="F1774" i="6"/>
  <c r="E1788" i="6"/>
  <c r="F1794" i="6"/>
  <c r="F1802" i="6"/>
  <c r="E1807" i="6"/>
  <c r="F1813" i="6"/>
  <c r="E1817" i="6"/>
  <c r="E1822" i="6"/>
  <c r="E1826" i="6"/>
  <c r="E1833" i="6"/>
  <c r="F1838" i="6"/>
  <c r="F1842" i="6"/>
  <c r="F1850" i="6"/>
  <c r="F1856" i="6"/>
  <c r="E1861" i="6"/>
  <c r="F1870" i="6"/>
  <c r="F1878" i="6"/>
  <c r="E1885" i="6"/>
  <c r="E1893" i="6"/>
  <c r="F1898" i="6"/>
  <c r="F1904" i="6"/>
  <c r="E1911" i="6"/>
  <c r="F1916" i="6"/>
  <c r="F1924" i="6"/>
  <c r="E1931" i="6"/>
  <c r="F1936" i="6"/>
  <c r="E1941" i="6"/>
  <c r="F1946" i="6"/>
  <c r="F1963" i="6"/>
  <c r="F1970" i="6"/>
  <c r="F1982" i="6"/>
  <c r="E1987" i="6"/>
  <c r="E1993" i="6"/>
  <c r="F2003" i="6"/>
  <c r="E2009" i="6"/>
  <c r="F2016" i="6"/>
  <c r="E2021" i="6"/>
  <c r="E2026" i="6"/>
  <c r="E2036" i="6"/>
  <c r="F2042" i="6"/>
  <c r="E2048" i="6"/>
  <c r="F2054" i="6"/>
  <c r="E2058" i="6"/>
  <c r="F2064" i="6"/>
  <c r="E2069" i="6"/>
  <c r="E2079" i="6"/>
  <c r="F2084" i="6"/>
  <c r="E2089" i="6"/>
  <c r="F2095" i="6"/>
  <c r="F2105" i="6"/>
  <c r="F2110" i="6"/>
  <c r="E2114" i="6"/>
  <c r="E2127" i="6"/>
  <c r="F2132" i="6"/>
  <c r="F2139" i="6"/>
  <c r="E2144" i="6"/>
  <c r="E2152" i="6"/>
  <c r="F2160" i="6"/>
  <c r="E2166" i="6"/>
  <c r="F2171" i="6"/>
  <c r="F2176" i="6"/>
  <c r="F2181" i="6"/>
  <c r="E2188" i="6"/>
  <c r="F2193" i="6"/>
  <c r="E2199" i="6"/>
  <c r="E2206" i="6"/>
  <c r="F2212" i="6"/>
  <c r="F2216" i="6"/>
  <c r="F2224" i="6"/>
  <c r="E2230" i="6"/>
  <c r="E2236" i="6"/>
  <c r="E2243" i="6"/>
  <c r="E2251" i="6"/>
  <c r="F2261" i="6"/>
  <c r="F2267" i="6"/>
  <c r="F2274" i="6"/>
  <c r="F2282" i="6"/>
  <c r="F2290" i="6"/>
  <c r="F2296" i="6"/>
  <c r="E2303" i="6"/>
  <c r="F2308" i="6"/>
  <c r="F2313" i="6"/>
  <c r="E2320" i="6"/>
  <c r="E2327" i="6"/>
  <c r="F1266" i="6"/>
  <c r="F1254" i="6"/>
  <c r="E1237" i="6"/>
  <c r="F1232" i="6"/>
  <c r="E1227" i="6"/>
  <c r="F1198" i="6"/>
  <c r="F1190" i="6"/>
  <c r="E1184" i="6"/>
  <c r="E1177" i="6"/>
  <c r="F1172" i="6"/>
  <c r="E1284" i="6"/>
  <c r="F1298" i="6"/>
  <c r="F1304" i="6"/>
  <c r="E1309" i="6"/>
  <c r="F1314" i="6"/>
  <c r="E1320" i="6"/>
  <c r="E1325" i="6"/>
  <c r="F1331" i="6"/>
  <c r="E1337" i="6"/>
  <c r="E1344" i="6"/>
  <c r="E1349" i="6"/>
  <c r="E1355" i="6"/>
  <c r="F1361" i="6"/>
  <c r="E1368" i="6"/>
  <c r="F1376" i="6"/>
  <c r="F1383" i="6"/>
  <c r="F1390" i="6"/>
  <c r="F1398" i="6"/>
  <c r="E1404" i="6"/>
  <c r="F1416" i="6"/>
  <c r="E1421" i="6"/>
  <c r="F1427" i="6"/>
  <c r="E1433" i="6"/>
  <c r="F1439" i="6"/>
  <c r="F1449" i="6"/>
  <c r="F1455" i="6"/>
  <c r="F1462" i="6"/>
  <c r="F1469" i="6"/>
  <c r="E1474" i="6"/>
  <c r="F1479" i="6"/>
  <c r="E1484" i="6"/>
  <c r="F1491" i="6"/>
  <c r="E1497" i="6"/>
  <c r="F1502" i="6"/>
  <c r="E1509" i="6"/>
  <c r="F1516" i="6"/>
  <c r="F1522" i="6"/>
  <c r="F1528" i="6"/>
  <c r="F1533" i="6"/>
  <c r="E1546" i="6"/>
  <c r="E1559" i="6"/>
  <c r="F1564" i="6"/>
  <c r="F1568" i="6"/>
  <c r="E1575" i="6"/>
  <c r="F1587" i="6"/>
  <c r="F1593" i="6"/>
  <c r="F1597" i="6"/>
  <c r="F1603" i="6"/>
  <c r="F1619" i="6"/>
  <c r="F1625" i="6"/>
  <c r="F1633" i="6"/>
  <c r="F1642" i="6"/>
  <c r="E1648" i="6"/>
  <c r="F1655" i="6"/>
  <c r="E1659" i="6"/>
  <c r="E1667" i="6"/>
  <c r="F1672" i="6"/>
  <c r="F1679" i="6"/>
  <c r="F1684" i="6"/>
  <c r="F1690" i="6"/>
  <c r="F1696" i="6"/>
  <c r="E1701" i="6"/>
  <c r="E1707" i="6"/>
  <c r="E1723" i="6"/>
  <c r="F1730" i="6"/>
  <c r="F1746" i="6"/>
  <c r="F1754" i="6"/>
  <c r="F1762" i="6"/>
  <c r="E1769" i="6"/>
  <c r="E1774" i="6"/>
  <c r="F1781" i="6"/>
  <c r="F1788" i="6"/>
  <c r="F1795" i="6"/>
  <c r="E1803" i="6"/>
  <c r="F1807" i="6"/>
  <c r="E1818" i="6"/>
  <c r="F1822" i="6"/>
  <c r="F1826" i="6"/>
  <c r="F1834" i="6"/>
  <c r="F1839" i="6"/>
  <c r="E1843" i="6"/>
  <c r="E1851" i="6"/>
  <c r="E1856" i="6"/>
  <c r="F1871" i="6"/>
  <c r="F1879" i="6"/>
  <c r="F1894" i="6"/>
  <c r="E1899" i="6"/>
  <c r="F1905" i="6"/>
  <c r="F1912" i="6"/>
  <c r="E1917" i="6"/>
  <c r="E1925" i="6"/>
  <c r="F1931" i="6"/>
  <c r="E1936" i="6"/>
  <c r="F1942" i="6"/>
  <c r="F1947" i="6"/>
  <c r="F1954" i="6"/>
  <c r="E1960" i="6"/>
  <c r="F1964" i="6"/>
  <c r="F1971" i="6"/>
  <c r="F1977" i="6"/>
  <c r="F1988" i="6"/>
  <c r="F1994" i="6"/>
  <c r="F2004" i="6"/>
  <c r="F2010" i="6"/>
  <c r="E2016" i="6"/>
  <c r="F2022" i="6"/>
  <c r="F2026" i="6"/>
  <c r="E2032" i="6"/>
  <c r="F2037" i="6"/>
  <c r="E2043" i="6"/>
  <c r="F2049" i="6"/>
  <c r="F2055" i="6"/>
  <c r="F2058" i="6"/>
  <c r="E2064" i="6"/>
  <c r="F2070" i="6"/>
  <c r="E2074" i="6"/>
  <c r="F2080" i="6"/>
  <c r="E2085" i="6"/>
  <c r="E2095" i="6"/>
  <c r="F2100" i="6"/>
  <c r="E2105" i="6"/>
  <c r="F2111" i="6"/>
  <c r="F2115" i="6"/>
  <c r="F2128" i="6"/>
  <c r="E2133" i="6"/>
  <c r="E2139" i="6"/>
  <c r="F2145" i="6"/>
  <c r="F2153" i="6"/>
  <c r="F2161" i="6"/>
  <c r="F2166" i="6"/>
  <c r="E2171" i="6"/>
  <c r="F2177" i="6"/>
  <c r="E2182" i="6"/>
  <c r="F2188" i="6"/>
  <c r="F2194" i="6"/>
  <c r="F2199" i="6"/>
  <c r="F2206" i="6"/>
  <c r="E2213" i="6"/>
  <c r="F2217" i="6"/>
  <c r="F2225" i="6"/>
  <c r="F2237" i="6"/>
  <c r="E2256" i="6"/>
  <c r="F2262" i="6"/>
  <c r="F2268" i="6"/>
  <c r="E2275" i="6"/>
  <c r="F2283" i="6"/>
  <c r="E2291" i="6"/>
  <c r="F2297" i="6"/>
  <c r="F2303" i="6"/>
  <c r="F2309" i="6"/>
  <c r="F2314" i="6"/>
  <c r="F2320" i="6"/>
  <c r="F2328" i="6"/>
  <c r="E1504" i="6"/>
  <c r="F1504" i="6"/>
  <c r="E1541" i="6"/>
  <c r="F1541" i="6"/>
  <c r="E1845" i="6"/>
  <c r="F1845" i="6"/>
  <c r="E1281" i="6"/>
  <c r="E1266" i="6"/>
  <c r="E1258" i="6"/>
  <c r="E1248" i="6"/>
  <c r="E1225" i="6"/>
  <c r="E1216" i="6"/>
  <c r="E1207" i="6"/>
  <c r="E1202" i="6"/>
  <c r="F1197" i="6"/>
  <c r="E1193" i="6"/>
  <c r="F1184" i="6"/>
  <c r="E1180" i="6"/>
  <c r="E1169" i="6"/>
  <c r="E1503" i="6"/>
  <c r="F1503" i="6"/>
  <c r="F1540" i="6"/>
  <c r="E1540" i="6"/>
  <c r="E1557" i="6"/>
  <c r="F1557" i="6"/>
  <c r="F1572" i="6"/>
  <c r="E1572" i="6"/>
  <c r="F1747" i="6"/>
  <c r="E1747" i="6"/>
  <c r="F1872" i="6"/>
  <c r="E1872" i="6"/>
  <c r="F2017" i="6"/>
  <c r="E2017" i="6"/>
  <c r="E2154" i="6"/>
  <c r="F2154" i="6"/>
  <c r="F2183" i="6"/>
  <c r="E2183" i="6"/>
  <c r="E2218" i="6"/>
  <c r="F2218" i="6"/>
  <c r="F2304" i="6"/>
  <c r="E2304" i="6"/>
  <c r="E1573" i="6"/>
  <c r="F1573" i="6"/>
  <c r="F1949" i="6"/>
  <c r="E1949" i="6"/>
  <c r="F1196" i="6"/>
  <c r="F1183" i="6"/>
  <c r="E1288" i="6"/>
  <c r="F1292" i="6"/>
  <c r="E1297" i="6"/>
  <c r="F1315" i="6"/>
  <c r="F1324" i="6"/>
  <c r="E1329" i="6"/>
  <c r="F1356" i="6"/>
  <c r="E1361" i="6"/>
  <c r="E1371" i="6"/>
  <c r="E1376" i="6"/>
  <c r="F1380" i="6"/>
  <c r="E1385" i="6"/>
  <c r="F1395" i="6"/>
  <c r="E1405" i="6"/>
  <c r="F1450" i="6"/>
  <c r="E1463" i="6"/>
  <c r="E1467" i="6"/>
  <c r="E1489" i="6"/>
  <c r="E1511" i="6"/>
  <c r="F1511" i="6"/>
  <c r="E1525" i="6"/>
  <c r="F1525" i="6"/>
  <c r="E1535" i="6"/>
  <c r="F1535" i="6"/>
  <c r="F1558" i="6"/>
  <c r="E1567" i="6"/>
  <c r="F1567" i="6"/>
  <c r="E1585" i="6"/>
  <c r="F1585" i="6"/>
  <c r="F1606" i="6"/>
  <c r="E1710" i="6"/>
  <c r="F1710" i="6"/>
  <c r="E1733" i="6"/>
  <c r="F1733" i="6"/>
  <c r="F1784" i="6"/>
  <c r="E1784" i="6"/>
  <c r="F1798" i="6"/>
  <c r="E1798" i="6"/>
  <c r="F1920" i="6"/>
  <c r="E1920" i="6"/>
  <c r="E2147" i="6"/>
  <c r="F2147" i="6"/>
  <c r="F2179" i="6"/>
  <c r="E2179" i="6"/>
  <c r="F2278" i="6"/>
  <c r="E2278" i="6"/>
  <c r="F1493" i="6"/>
  <c r="E1493" i="6"/>
  <c r="E1551" i="6"/>
  <c r="F1551" i="6"/>
  <c r="F2135" i="6"/>
  <c r="E2135" i="6"/>
  <c r="F1265" i="6"/>
  <c r="F1269" i="6"/>
  <c r="F1250" i="6"/>
  <c r="E1232" i="6"/>
  <c r="E1191" i="6"/>
  <c r="F1178" i="6"/>
  <c r="F1410" i="6"/>
  <c r="F1418" i="6"/>
  <c r="F1426" i="6"/>
  <c r="F1434" i="6"/>
  <c r="F1442" i="6"/>
  <c r="E1455" i="6"/>
  <c r="E1459" i="6"/>
  <c r="E1512" i="6"/>
  <c r="F1512" i="6"/>
  <c r="F1542" i="6"/>
  <c r="F1688" i="6"/>
  <c r="E1688" i="6"/>
  <c r="E1742" i="6"/>
  <c r="F1742" i="6"/>
  <c r="F1866" i="6"/>
  <c r="E1866" i="6"/>
  <c r="E1890" i="6"/>
  <c r="F1890" i="6"/>
  <c r="F1979" i="6"/>
  <c r="E1979" i="6"/>
  <c r="F2002" i="6"/>
  <c r="E2002" i="6"/>
  <c r="F2013" i="6"/>
  <c r="E2013" i="6"/>
  <c r="F2248" i="6"/>
  <c r="E2248" i="6"/>
  <c r="E2287" i="6"/>
  <c r="F2287" i="6"/>
  <c r="F2300" i="6"/>
  <c r="E2300" i="6"/>
  <c r="E1581" i="6"/>
  <c r="F1581" i="6"/>
  <c r="F1767" i="6"/>
  <c r="E1767" i="6"/>
  <c r="F1812" i="6"/>
  <c r="E1812" i="6"/>
  <c r="E2067" i="6"/>
  <c r="F2067" i="6"/>
  <c r="E2158" i="6"/>
  <c r="F2158" i="6"/>
  <c r="F2191" i="6"/>
  <c r="E2191" i="6"/>
  <c r="E2222" i="6"/>
  <c r="F2222" i="6"/>
  <c r="F1284" i="6"/>
  <c r="E1289" i="6"/>
  <c r="E1299" i="6"/>
  <c r="E1331" i="6"/>
  <c r="E1336" i="6"/>
  <c r="F1363" i="6"/>
  <c r="F1372" i="6"/>
  <c r="E1377" i="6"/>
  <c r="F1387" i="6"/>
  <c r="E1407" i="6"/>
  <c r="E1411" i="6"/>
  <c r="E1415" i="6"/>
  <c r="E1419" i="6"/>
  <c r="E1423" i="6"/>
  <c r="E1427" i="6"/>
  <c r="E1431" i="6"/>
  <c r="E1435" i="6"/>
  <c r="E1439" i="6"/>
  <c r="E1443" i="6"/>
  <c r="E1465" i="6"/>
  <c r="E1469" i="6"/>
  <c r="F1490" i="6"/>
  <c r="F1554" i="6"/>
  <c r="F1602" i="6"/>
  <c r="F1832" i="6"/>
  <c r="E1832" i="6"/>
  <c r="E1849" i="6"/>
  <c r="F1849" i="6"/>
  <c r="F2205" i="6"/>
  <c r="E2205" i="6"/>
  <c r="F2235" i="6"/>
  <c r="E2235" i="6"/>
  <c r="F1189" i="6"/>
  <c r="E1304" i="6"/>
  <c r="F1340" i="6"/>
  <c r="E1345" i="6"/>
  <c r="E1399" i="6"/>
  <c r="E1403" i="6"/>
  <c r="E1457" i="6"/>
  <c r="E1461" i="6"/>
  <c r="F1482" i="6"/>
  <c r="F1538" i="6"/>
  <c r="F1570" i="6"/>
  <c r="F1582" i="6"/>
  <c r="F1729" i="6"/>
  <c r="E1729" i="6"/>
  <c r="F1780" i="6"/>
  <c r="E1780" i="6"/>
  <c r="F1953" i="6"/>
  <c r="E1953" i="6"/>
  <c r="F1976" i="6"/>
  <c r="E1976" i="6"/>
  <c r="E2099" i="6"/>
  <c r="F2099" i="6"/>
  <c r="F2122" i="6"/>
  <c r="E2122" i="6"/>
  <c r="F1524" i="6"/>
  <c r="E1524" i="6"/>
  <c r="F1674" i="6"/>
  <c r="E1674" i="6"/>
  <c r="F1938" i="6"/>
  <c r="E1938" i="6"/>
  <c r="F1263" i="6"/>
  <c r="F1253" i="6"/>
  <c r="F1239" i="6"/>
  <c r="F1308" i="6"/>
  <c r="F1364" i="6"/>
  <c r="E1369" i="6"/>
  <c r="F1388" i="6"/>
  <c r="E1393" i="6"/>
  <c r="F1412" i="6"/>
  <c r="F1420" i="6"/>
  <c r="F1428" i="6"/>
  <c r="F1436" i="6"/>
  <c r="F1474" i="6"/>
  <c r="E1487" i="6"/>
  <c r="F1556" i="6"/>
  <c r="E1556" i="6"/>
  <c r="E1577" i="6"/>
  <c r="F1577" i="6"/>
  <c r="E1589" i="6"/>
  <c r="F1589" i="6"/>
  <c r="F1715" i="6"/>
  <c r="E1715" i="6"/>
  <c r="F1738" i="6"/>
  <c r="E1738" i="6"/>
  <c r="F1862" i="6"/>
  <c r="E1862" i="6"/>
  <c r="F1886" i="6"/>
  <c r="E1886" i="6"/>
  <c r="F2244" i="6"/>
  <c r="E2244" i="6"/>
  <c r="E2270" i="6"/>
  <c r="E2292" i="6"/>
  <c r="E2296" i="6"/>
  <c r="E2326" i="6"/>
  <c r="F1615" i="6"/>
  <c r="E1620" i="6"/>
  <c r="F1671" i="6"/>
  <c r="F1675" i="6"/>
  <c r="F1693" i="6"/>
  <c r="E1721" i="6"/>
  <c r="F1725" i="6"/>
  <c r="E1730" i="6"/>
  <c r="F1734" i="6"/>
  <c r="E1739" i="6"/>
  <c r="E1753" i="6"/>
  <c r="F1757" i="6"/>
  <c r="E1764" i="6"/>
  <c r="E1776" i="6"/>
  <c r="E1790" i="6"/>
  <c r="F1799" i="6"/>
  <c r="F1829" i="6"/>
  <c r="F1833" i="6"/>
  <c r="E1846" i="6"/>
  <c r="E1850" i="6"/>
  <c r="E1878" i="6"/>
  <c r="F1882" i="6"/>
  <c r="E1887" i="6"/>
  <c r="F1891" i="6"/>
  <c r="F1906" i="6"/>
  <c r="E1954" i="6"/>
  <c r="E1965" i="6"/>
  <c r="E1969" i="6"/>
  <c r="E1992" i="6"/>
  <c r="E1995" i="6"/>
  <c r="E2018" i="6"/>
  <c r="E2029" i="6"/>
  <c r="E2033" i="6"/>
  <c r="F2036" i="6"/>
  <c r="F2059" i="6"/>
  <c r="F2091" i="6"/>
  <c r="E2119" i="6"/>
  <c r="E2131" i="6"/>
  <c r="E2136" i="6"/>
  <c r="E2155" i="6"/>
  <c r="E2159" i="6"/>
  <c r="E2197" i="6"/>
  <c r="E2219" i="6"/>
  <c r="E2223" i="6"/>
  <c r="F2236" i="6"/>
  <c r="E2262" i="6"/>
  <c r="F2275" i="6"/>
  <c r="F2279" i="6"/>
  <c r="E2284" i="6"/>
  <c r="E2288" i="6"/>
  <c r="E2318" i="6"/>
  <c r="F2323" i="6"/>
  <c r="F2327" i="6"/>
  <c r="F1599" i="6"/>
  <c r="E1604" i="6"/>
  <c r="F1621" i="6"/>
  <c r="E1672" i="6"/>
  <c r="E1676" i="6"/>
  <c r="F1703" i="6"/>
  <c r="E1713" i="6"/>
  <c r="F1717" i="6"/>
  <c r="E1722" i="6"/>
  <c r="F1726" i="6"/>
  <c r="E1731" i="6"/>
  <c r="E1745" i="6"/>
  <c r="F1749" i="6"/>
  <c r="E1754" i="6"/>
  <c r="F1758" i="6"/>
  <c r="E1782" i="6"/>
  <c r="F1791" i="6"/>
  <c r="E1796" i="6"/>
  <c r="E1800" i="6"/>
  <c r="E1830" i="6"/>
  <c r="E1834" i="6"/>
  <c r="E1864" i="6"/>
  <c r="F1874" i="6"/>
  <c r="E1879" i="6"/>
  <c r="F1883" i="6"/>
  <c r="E1888" i="6"/>
  <c r="E1903" i="6"/>
  <c r="F1907" i="6"/>
  <c r="F1922" i="6"/>
  <c r="E1929" i="6"/>
  <c r="E1944" i="6"/>
  <c r="E1947" i="6"/>
  <c r="E1970" i="6"/>
  <c r="E1981" i="6"/>
  <c r="E1985" i="6"/>
  <c r="E2008" i="6"/>
  <c r="E2011" i="6"/>
  <c r="E2034" i="6"/>
  <c r="E2037" i="6"/>
  <c r="F2051" i="6"/>
  <c r="F2083" i="6"/>
  <c r="E2115" i="6"/>
  <c r="E2120" i="6"/>
  <c r="E2137" i="6"/>
  <c r="E2165" i="6"/>
  <c r="E2173" i="6"/>
  <c r="E2185" i="6"/>
  <c r="E2193" i="6"/>
  <c r="E2229" i="6"/>
  <c r="E2237" i="6"/>
  <c r="E2246" i="6"/>
  <c r="F2259" i="6"/>
  <c r="F2263" i="6"/>
  <c r="E2276" i="6"/>
  <c r="E2280" i="6"/>
  <c r="E2302" i="6"/>
  <c r="F2315" i="6"/>
  <c r="F2319" i="6"/>
  <c r="E2129" i="6"/>
  <c r="E2146" i="6"/>
  <c r="F2152" i="6"/>
  <c r="E2157" i="6"/>
  <c r="E2169" i="6"/>
  <c r="F2198" i="6"/>
  <c r="E2203" i="6"/>
  <c r="E2207" i="6"/>
  <c r="E2221" i="6"/>
  <c r="F2251" i="6"/>
  <c r="F2255" i="6"/>
  <c r="E2268" i="6"/>
  <c r="E2272" i="6"/>
  <c r="E2294" i="6"/>
  <c r="F2307" i="6"/>
  <c r="F2311" i="6"/>
  <c r="E2324" i="6"/>
  <c r="E2328" i="6"/>
  <c r="E1580" i="6"/>
  <c r="E1588" i="6"/>
  <c r="F1605" i="6"/>
  <c r="E1704" i="6"/>
  <c r="E1714" i="6"/>
  <c r="F1718" i="6"/>
  <c r="E1737" i="6"/>
  <c r="F1741" i="6"/>
  <c r="E1746" i="6"/>
  <c r="F1750" i="6"/>
  <c r="E1766" i="6"/>
  <c r="F1783" i="6"/>
  <c r="E1848" i="6"/>
  <c r="F1861" i="6"/>
  <c r="F1865" i="6"/>
  <c r="E1871" i="6"/>
  <c r="F1875" i="6"/>
  <c r="E1919" i="6"/>
  <c r="F1923" i="6"/>
  <c r="E1937" i="6"/>
  <c r="E2001" i="6"/>
  <c r="F2043" i="6"/>
  <c r="F2075" i="6"/>
  <c r="F2107" i="6"/>
  <c r="E2121" i="6"/>
  <c r="F2182" i="6"/>
  <c r="F2190" i="6"/>
  <c r="F2234" i="6"/>
  <c r="F2243" i="6"/>
  <c r="F2247" i="6"/>
  <c r="E2286" i="6"/>
  <c r="E2249" i="6"/>
  <c r="E2257" i="6"/>
  <c r="E2265" i="6"/>
  <c r="E2273" i="6"/>
  <c r="E2281" i="6"/>
  <c r="E2289" i="6"/>
  <c r="E2297" i="6"/>
  <c r="E2305" i="6"/>
  <c r="E2313" i="6"/>
  <c r="E2321" i="6"/>
  <c r="E2283" i="6"/>
  <c r="E2245" i="6"/>
  <c r="E2253" i="6"/>
  <c r="E2261" i="6"/>
  <c r="E2269" i="6"/>
  <c r="E2277" i="6"/>
  <c r="E2285" i="6"/>
  <c r="E2293" i="6"/>
  <c r="E2301" i="6"/>
  <c r="E2309" i="6"/>
  <c r="E2317" i="6"/>
  <c r="E2325" i="6"/>
  <c r="E2242" i="6"/>
  <c r="E2250" i="6"/>
  <c r="E2258" i="6"/>
  <c r="E2266" i="6"/>
  <c r="E2274" i="6"/>
  <c r="E2282" i="6"/>
  <c r="E2290" i="6"/>
  <c r="E2298" i="6"/>
  <c r="E2306" i="6"/>
  <c r="E2314" i="6"/>
  <c r="E2322" i="6"/>
  <c r="F2241" i="6"/>
  <c r="E2160" i="6"/>
  <c r="E2168" i="6"/>
  <c r="E2176" i="6"/>
  <c r="E2184" i="6"/>
  <c r="E2192" i="6"/>
  <c r="E2200" i="6"/>
  <c r="E2208" i="6"/>
  <c r="E2216" i="6"/>
  <c r="E2224" i="6"/>
  <c r="E2232" i="6"/>
  <c r="E2178" i="6"/>
  <c r="E2186" i="6"/>
  <c r="E2194" i="6"/>
  <c r="E2202" i="6"/>
  <c r="E2210" i="6"/>
  <c r="E2156" i="6"/>
  <c r="E2164" i="6"/>
  <c r="E2172" i="6"/>
  <c r="E2180" i="6"/>
  <c r="E2196" i="6"/>
  <c r="E2204" i="6"/>
  <c r="E2212" i="6"/>
  <c r="E2220" i="6"/>
  <c r="E2228" i="6"/>
  <c r="E2161" i="6"/>
  <c r="E2201" i="6"/>
  <c r="E2209" i="6"/>
  <c r="E2217" i="6"/>
  <c r="E2225" i="6"/>
  <c r="E2233" i="6"/>
  <c r="E2153" i="6"/>
  <c r="F2045" i="6"/>
  <c r="F2053" i="6"/>
  <c r="F2061" i="6"/>
  <c r="F2069" i="6"/>
  <c r="F2077" i="6"/>
  <c r="F2085" i="6"/>
  <c r="F2093" i="6"/>
  <c r="F2101" i="6"/>
  <c r="F2109" i="6"/>
  <c r="F2117" i="6"/>
  <c r="F2125" i="6"/>
  <c r="F2133" i="6"/>
  <c r="F2141" i="6"/>
  <c r="F2149" i="6"/>
  <c r="E2044" i="6"/>
  <c r="E2052" i="6"/>
  <c r="E2060" i="6"/>
  <c r="E2068" i="6"/>
  <c r="E2076" i="6"/>
  <c r="E2084" i="6"/>
  <c r="E2092" i="6"/>
  <c r="E2100" i="6"/>
  <c r="E2108" i="6"/>
  <c r="E2116" i="6"/>
  <c r="E2124" i="6"/>
  <c r="E2132" i="6"/>
  <c r="E2140" i="6"/>
  <c r="E2148" i="6"/>
  <c r="E2046" i="6"/>
  <c r="E2054" i="6"/>
  <c r="E2062" i="6"/>
  <c r="E2070" i="6"/>
  <c r="E2078" i="6"/>
  <c r="E2086" i="6"/>
  <c r="E2094" i="6"/>
  <c r="E2102" i="6"/>
  <c r="E2110" i="6"/>
  <c r="E2118" i="6"/>
  <c r="E2126" i="6"/>
  <c r="E2134" i="6"/>
  <c r="E2142" i="6"/>
  <c r="E2150" i="6"/>
  <c r="E2040" i="6"/>
  <c r="F1999" i="6"/>
  <c r="E1999" i="6"/>
  <c r="F1932" i="6"/>
  <c r="E1932" i="6"/>
  <c r="F1959" i="6"/>
  <c r="E1959" i="6"/>
  <c r="F2023" i="6"/>
  <c r="E2023" i="6"/>
  <c r="F1983" i="6"/>
  <c r="E1983" i="6"/>
  <c r="E1951" i="6"/>
  <c r="F1967" i="6"/>
  <c r="E1967" i="6"/>
  <c r="F2031" i="6"/>
  <c r="E2031" i="6"/>
  <c r="F1948" i="6"/>
  <c r="E1948" i="6"/>
  <c r="F1991" i="6"/>
  <c r="E1991" i="6"/>
  <c r="E1943" i="6"/>
  <c r="F2015" i="6"/>
  <c r="E2015" i="6"/>
  <c r="F1956" i="6"/>
  <c r="E1956" i="6"/>
  <c r="F2007" i="6"/>
  <c r="E2007" i="6"/>
  <c r="F1940" i="6"/>
  <c r="E1940" i="6"/>
  <c r="F1975" i="6"/>
  <c r="E1975" i="6"/>
  <c r="E1964" i="6"/>
  <c r="E1972" i="6"/>
  <c r="E1980" i="6"/>
  <c r="E1988" i="6"/>
  <c r="E1996" i="6"/>
  <c r="E2004" i="6"/>
  <c r="E2012" i="6"/>
  <c r="E2020" i="6"/>
  <c r="E2028" i="6"/>
  <c r="E1934" i="6"/>
  <c r="E1942" i="6"/>
  <c r="E1950" i="6"/>
  <c r="E1958" i="6"/>
  <c r="E1966" i="6"/>
  <c r="E1974" i="6"/>
  <c r="E1982" i="6"/>
  <c r="E1990" i="6"/>
  <c r="E1998" i="6"/>
  <c r="E2006" i="6"/>
  <c r="E2014" i="6"/>
  <c r="E2022" i="6"/>
  <c r="E2030" i="6"/>
  <c r="E2038" i="6"/>
  <c r="F1928" i="6"/>
  <c r="F1877" i="6"/>
  <c r="F1885" i="6"/>
  <c r="F1893" i="6"/>
  <c r="F1901" i="6"/>
  <c r="F1909" i="6"/>
  <c r="F1917" i="6"/>
  <c r="F1925" i="6"/>
  <c r="E1876" i="6"/>
  <c r="E1884" i="6"/>
  <c r="E1892" i="6"/>
  <c r="E1900" i="6"/>
  <c r="E1908" i="6"/>
  <c r="E1916" i="6"/>
  <c r="E1924" i="6"/>
  <c r="E1873" i="6"/>
  <c r="E1881" i="6"/>
  <c r="E1889" i="6"/>
  <c r="E1897" i="6"/>
  <c r="E1905" i="6"/>
  <c r="E1913" i="6"/>
  <c r="E1921" i="6"/>
  <c r="E1894" i="6"/>
  <c r="E1902" i="6"/>
  <c r="E1910" i="6"/>
  <c r="E1918" i="6"/>
  <c r="E1926" i="6"/>
  <c r="E1870" i="6"/>
  <c r="F1819" i="6"/>
  <c r="F1827" i="6"/>
  <c r="F1835" i="6"/>
  <c r="F1843" i="6"/>
  <c r="F1851" i="6"/>
  <c r="F1859" i="6"/>
  <c r="F1867" i="6"/>
  <c r="E1815" i="6"/>
  <c r="E1823" i="6"/>
  <c r="E1831" i="6"/>
  <c r="E1839" i="6"/>
  <c r="E1847" i="6"/>
  <c r="E1855" i="6"/>
  <c r="E1863" i="6"/>
  <c r="E1820" i="6"/>
  <c r="E1828" i="6"/>
  <c r="E1836" i="6"/>
  <c r="E1844" i="6"/>
  <c r="E1852" i="6"/>
  <c r="E1860" i="6"/>
  <c r="E1868" i="6"/>
  <c r="F1761" i="6"/>
  <c r="F1769" i="6"/>
  <c r="F1777" i="6"/>
  <c r="F1785" i="6"/>
  <c r="F1793" i="6"/>
  <c r="F1801" i="6"/>
  <c r="F1809" i="6"/>
  <c r="E1763" i="6"/>
  <c r="E1771" i="6"/>
  <c r="E1779" i="6"/>
  <c r="E1787" i="6"/>
  <c r="E1795" i="6"/>
  <c r="E1765" i="6"/>
  <c r="E1773" i="6"/>
  <c r="E1781" i="6"/>
  <c r="E1789" i="6"/>
  <c r="E1797" i="6"/>
  <c r="E1805" i="6"/>
  <c r="E1762" i="6"/>
  <c r="E1770" i="6"/>
  <c r="E1778" i="6"/>
  <c r="E1786" i="6"/>
  <c r="E1794" i="6"/>
  <c r="E1802" i="6"/>
  <c r="E1810" i="6"/>
  <c r="E1712" i="6"/>
  <c r="E1720" i="6"/>
  <c r="E1728" i="6"/>
  <c r="E1736" i="6"/>
  <c r="E1744" i="6"/>
  <c r="E1752" i="6"/>
  <c r="E1711" i="6"/>
  <c r="E1719" i="6"/>
  <c r="E1727" i="6"/>
  <c r="E1735" i="6"/>
  <c r="E1743" i="6"/>
  <c r="E1751" i="6"/>
  <c r="E1759" i="6"/>
  <c r="E1716" i="6"/>
  <c r="E1724" i="6"/>
  <c r="E1732" i="6"/>
  <c r="E1740" i="6"/>
  <c r="E1748" i="6"/>
  <c r="E1756" i="6"/>
  <c r="E1705" i="6"/>
  <c r="F1691" i="6"/>
  <c r="F1699" i="6"/>
  <c r="F1707" i="6"/>
  <c r="E1689" i="6"/>
  <c r="E1697" i="6"/>
  <c r="E1694" i="6"/>
  <c r="E1702" i="6"/>
  <c r="F1669" i="6"/>
  <c r="F1677" i="6"/>
  <c r="F1685" i="6"/>
  <c r="E1673" i="6"/>
  <c r="E1681" i="6"/>
  <c r="E1670" i="6"/>
  <c r="E1678" i="6"/>
  <c r="E1686" i="6"/>
  <c r="E1666" i="6"/>
  <c r="E1660" i="6"/>
  <c r="E1662" i="6"/>
  <c r="E1656" i="6"/>
  <c r="E1664" i="6"/>
  <c r="E1661" i="6"/>
  <c r="E1654" i="6"/>
  <c r="E1645" i="6"/>
  <c r="F1648" i="6"/>
  <c r="F1651" i="6"/>
  <c r="E1650" i="6"/>
  <c r="F1643" i="6"/>
  <c r="E1646" i="6"/>
  <c r="E1642" i="6"/>
  <c r="F1630" i="6"/>
  <c r="F1637" i="6"/>
  <c r="F1626" i="6"/>
  <c r="F1639" i="6"/>
  <c r="E1628" i="6"/>
  <c r="F1629" i="6"/>
  <c r="E1634" i="6"/>
  <c r="E1638" i="6"/>
  <c r="F1631" i="6"/>
  <c r="E1636" i="6"/>
  <c r="F1521" i="6"/>
  <c r="E1521" i="6"/>
  <c r="F1529" i="6"/>
  <c r="E1529" i="6"/>
  <c r="F1537" i="6"/>
  <c r="E1537" i="6"/>
  <c r="E1545" i="6"/>
  <c r="E1553" i="6"/>
  <c r="E1561" i="6"/>
  <c r="E1569" i="6"/>
  <c r="E1593" i="6"/>
  <c r="E1601" i="6"/>
  <c r="E1609" i="6"/>
  <c r="E1617" i="6"/>
  <c r="E1625" i="6"/>
  <c r="E1633" i="6"/>
  <c r="E1523" i="6"/>
  <c r="E1539" i="6"/>
  <c r="E1547" i="6"/>
  <c r="E1555" i="6"/>
  <c r="E1563" i="6"/>
  <c r="E1571" i="6"/>
  <c r="E1587" i="6"/>
  <c r="E1595" i="6"/>
  <c r="E1603" i="6"/>
  <c r="E1611" i="6"/>
  <c r="E1619" i="6"/>
  <c r="E1627" i="6"/>
  <c r="E1635" i="6"/>
  <c r="E1579" i="6"/>
  <c r="E1520" i="6"/>
  <c r="E1528" i="6"/>
  <c r="F1531" i="6"/>
  <c r="E1536" i="6"/>
  <c r="E1544" i="6"/>
  <c r="E1552" i="6"/>
  <c r="E1560" i="6"/>
  <c r="E1568" i="6"/>
  <c r="E1576" i="6"/>
  <c r="E1584" i="6"/>
  <c r="E1592" i="6"/>
  <c r="E1600" i="6"/>
  <c r="E1608" i="6"/>
  <c r="E1616" i="6"/>
  <c r="E1624" i="6"/>
  <c r="E1632" i="6"/>
  <c r="E1640" i="6"/>
  <c r="E1507" i="6"/>
  <c r="F1510" i="6"/>
  <c r="E1515" i="6"/>
  <c r="F1518" i="6"/>
  <c r="E1506" i="6"/>
  <c r="E1514" i="6"/>
  <c r="E1505" i="6"/>
  <c r="E1513" i="6"/>
  <c r="E1502" i="6"/>
  <c r="F1444" i="6"/>
  <c r="F1452" i="6"/>
  <c r="F1460" i="6"/>
  <c r="F1468" i="6"/>
  <c r="F1476" i="6"/>
  <c r="F1484" i="6"/>
  <c r="F1492" i="6"/>
  <c r="F1500" i="6"/>
  <c r="E1406" i="6"/>
  <c r="E1414" i="6"/>
  <c r="E1422" i="6"/>
  <c r="E1430" i="6"/>
  <c r="E1438" i="6"/>
  <c r="E1446" i="6"/>
  <c r="E1454" i="6"/>
  <c r="E1462" i="6"/>
  <c r="E1470" i="6"/>
  <c r="E1478" i="6"/>
  <c r="E1486" i="6"/>
  <c r="E1494" i="6"/>
  <c r="E1400" i="6"/>
  <c r="E1408" i="6"/>
  <c r="E1416" i="6"/>
  <c r="E1424" i="6"/>
  <c r="E1432" i="6"/>
  <c r="E1440" i="6"/>
  <c r="E1448" i="6"/>
  <c r="E1456" i="6"/>
  <c r="E1464" i="6"/>
  <c r="E1472" i="6"/>
  <c r="E1480" i="6"/>
  <c r="E1488" i="6"/>
  <c r="E1496" i="6"/>
  <c r="E1501" i="6"/>
  <c r="E1398" i="6"/>
  <c r="E1389" i="6"/>
  <c r="F1293" i="6"/>
  <c r="E1298" i="6"/>
  <c r="F1309" i="6"/>
  <c r="E1314" i="6"/>
  <c r="F1317" i="6"/>
  <c r="E1322" i="6"/>
  <c r="F1325" i="6"/>
  <c r="E1330" i="6"/>
  <c r="F1333" i="6"/>
  <c r="E1338" i="6"/>
  <c r="F1341" i="6"/>
  <c r="E1346" i="6"/>
  <c r="F1349" i="6"/>
  <c r="E1354" i="6"/>
  <c r="F1357" i="6"/>
  <c r="E1362" i="6"/>
  <c r="F1365" i="6"/>
  <c r="E1370" i="6"/>
  <c r="F1373" i="6"/>
  <c r="E1378" i="6"/>
  <c r="F1381" i="6"/>
  <c r="E1386" i="6"/>
  <c r="E1394" i="6"/>
  <c r="E1285" i="6"/>
  <c r="E1290" i="6"/>
  <c r="E1287" i="6"/>
  <c r="E1295" i="6"/>
  <c r="E1303" i="6"/>
  <c r="F1306" i="6"/>
  <c r="E1311" i="6"/>
  <c r="E1319" i="6"/>
  <c r="E1327" i="6"/>
  <c r="E1335" i="6"/>
  <c r="E1343" i="6"/>
  <c r="E1351" i="6"/>
  <c r="E1359" i="6"/>
  <c r="E1367" i="6"/>
  <c r="E1375" i="6"/>
  <c r="E1383" i="6"/>
  <c r="E1391" i="6"/>
  <c r="F1301" i="6"/>
  <c r="E1396" i="6"/>
  <c r="E1286" i="6"/>
  <c r="E1294" i="6"/>
  <c r="E1302" i="6"/>
  <c r="E1310" i="6"/>
  <c r="E1318" i="6"/>
  <c r="E1326" i="6"/>
  <c r="E1334" i="6"/>
  <c r="E1342" i="6"/>
  <c r="E1350" i="6"/>
  <c r="E1358" i="6"/>
  <c r="E1366" i="6"/>
  <c r="E1374" i="6"/>
  <c r="E1382" i="6"/>
  <c r="E1390" i="6"/>
  <c r="E1283" i="6"/>
  <c r="F1272" i="6"/>
  <c r="F1234" i="6"/>
  <c r="F1212" i="6"/>
  <c r="F1199" i="6"/>
  <c r="F1192" i="6"/>
  <c r="F1268" i="6"/>
  <c r="F1257" i="6"/>
  <c r="F1279" i="6"/>
  <c r="F1245" i="6"/>
  <c r="F1223" i="6"/>
  <c r="F1205" i="6"/>
  <c r="F1188" i="6"/>
  <c r="F1181" i="6"/>
  <c r="F1175" i="6"/>
  <c r="F1274" i="6"/>
  <c r="F1252" i="6"/>
  <c r="F1241" i="6"/>
  <c r="F1218" i="6"/>
  <c r="F1215" i="6"/>
  <c r="F1208" i="6"/>
  <c r="F1201" i="6"/>
  <c r="F1194" i="6"/>
  <c r="F1271" i="6"/>
  <c r="E1256" i="6"/>
  <c r="F1229" i="6"/>
  <c r="E1168" i="6"/>
  <c r="E1278" i="6"/>
  <c r="E1270" i="6"/>
  <c r="E1262" i="6"/>
  <c r="E1254" i="6"/>
  <c r="E1246" i="6"/>
  <c r="E1238" i="6"/>
  <c r="E1230" i="6"/>
  <c r="E1222" i="6"/>
  <c r="E1214" i="6"/>
  <c r="E1206" i="6"/>
  <c r="E1198" i="6"/>
  <c r="E1190" i="6"/>
  <c r="E1182" i="6"/>
  <c r="E1174" i="6"/>
  <c r="F1275" i="6"/>
  <c r="F1267" i="6"/>
  <c r="F1259" i="6"/>
  <c r="F1251" i="6"/>
  <c r="F1243" i="6"/>
  <c r="F1235" i="6"/>
  <c r="F1227" i="6"/>
  <c r="F1219" i="6"/>
  <c r="F1211" i="6"/>
  <c r="F1203" i="6"/>
  <c r="F1195" i="6"/>
  <c r="F1187" i="6"/>
  <c r="F1179" i="6"/>
  <c r="F1171" i="6"/>
  <c r="D1166" i="6"/>
  <c r="D1165" i="6"/>
  <c r="D1164" i="6"/>
  <c r="D1163" i="6"/>
  <c r="D1162" i="6"/>
  <c r="D1161" i="6"/>
  <c r="D1160" i="6"/>
  <c r="D1159" i="6"/>
  <c r="D1158" i="6"/>
  <c r="D1157" i="6"/>
  <c r="D1156" i="6"/>
  <c r="D1155" i="6"/>
  <c r="D1154" i="6"/>
  <c r="D1153" i="6"/>
  <c r="D1152" i="6"/>
  <c r="D1151" i="6"/>
  <c r="D1150" i="6"/>
  <c r="D1149" i="6"/>
  <c r="D1148" i="6"/>
  <c r="D1147" i="6"/>
  <c r="D1146" i="6"/>
  <c r="D1145" i="6"/>
  <c r="D1144" i="6"/>
  <c r="D1143" i="6"/>
  <c r="D1142" i="6"/>
  <c r="D1141" i="6"/>
  <c r="D1140" i="6"/>
  <c r="D1139" i="6"/>
  <c r="D1138" i="6"/>
  <c r="D1137" i="6"/>
  <c r="D1136" i="6"/>
  <c r="D1135" i="6"/>
  <c r="D1134" i="6"/>
  <c r="D1133" i="6"/>
  <c r="D1132" i="6"/>
  <c r="F1132" i="6" s="1"/>
  <c r="D1131" i="6"/>
  <c r="D1130" i="6"/>
  <c r="D1129" i="6"/>
  <c r="D1128" i="6"/>
  <c r="D1127" i="6"/>
  <c r="D1126" i="6"/>
  <c r="D1125" i="6"/>
  <c r="D1124" i="6"/>
  <c r="D1123" i="6"/>
  <c r="D1122" i="6"/>
  <c r="D1121" i="6"/>
  <c r="D1120" i="6"/>
  <c r="D1119" i="6"/>
  <c r="D1118" i="6"/>
  <c r="D1117" i="6"/>
  <c r="F1117" i="6" s="1"/>
  <c r="D1116" i="6"/>
  <c r="D1115" i="6"/>
  <c r="D1114" i="6"/>
  <c r="D1113" i="6"/>
  <c r="E1113" i="6" s="1"/>
  <c r="D1112" i="6"/>
  <c r="D1111" i="6"/>
  <c r="D1110" i="6"/>
  <c r="D1109" i="6"/>
  <c r="D1108" i="6"/>
  <c r="D1107" i="6"/>
  <c r="D1106" i="6"/>
  <c r="D1105" i="6"/>
  <c r="E1105" i="6" s="1"/>
  <c r="D1104" i="6"/>
  <c r="D1103" i="6"/>
  <c r="D1102" i="6"/>
  <c r="D1101" i="6"/>
  <c r="D1100" i="6"/>
  <c r="F1100" i="6" s="1"/>
  <c r="D1099" i="6"/>
  <c r="D1098" i="6"/>
  <c r="F1098" i="6" s="1"/>
  <c r="D1097" i="6"/>
  <c r="D1096" i="6"/>
  <c r="D1095" i="6"/>
  <c r="D1094" i="6"/>
  <c r="D1093" i="6"/>
  <c r="D1092" i="6"/>
  <c r="D1091" i="6"/>
  <c r="D1090" i="6"/>
  <c r="D1089" i="6"/>
  <c r="D1088" i="6"/>
  <c r="D1087" i="6"/>
  <c r="D1086" i="6"/>
  <c r="D1085" i="6"/>
  <c r="D1084" i="6"/>
  <c r="D1083" i="6"/>
  <c r="D1082" i="6"/>
  <c r="D1081" i="6"/>
  <c r="D1080" i="6"/>
  <c r="D1079" i="6"/>
  <c r="D1078" i="6"/>
  <c r="D1077" i="6"/>
  <c r="D1076" i="6"/>
  <c r="D1075" i="6"/>
  <c r="D1074" i="6"/>
  <c r="D1073" i="6"/>
  <c r="E1073" i="6" s="1"/>
  <c r="D1072" i="6"/>
  <c r="D1071" i="6"/>
  <c r="D1070" i="6"/>
  <c r="D1069" i="6"/>
  <c r="D1068" i="6"/>
  <c r="F1068" i="6" s="1"/>
  <c r="D1067" i="6"/>
  <c r="D1066" i="6"/>
  <c r="F1066" i="6" s="1"/>
  <c r="D1065" i="6"/>
  <c r="D1064" i="6"/>
  <c r="D1063" i="6"/>
  <c r="D1062" i="6"/>
  <c r="D1061" i="6"/>
  <c r="D1060" i="6"/>
  <c r="D1059" i="6"/>
  <c r="D1058" i="6"/>
  <c r="D1057" i="6"/>
  <c r="D1056" i="6"/>
  <c r="D1055" i="6"/>
  <c r="D1054" i="6"/>
  <c r="D1053" i="6"/>
  <c r="D1052" i="6"/>
  <c r="D1051" i="6"/>
  <c r="E1051" i="6" s="1"/>
  <c r="D1050" i="6"/>
  <c r="D1049" i="6"/>
  <c r="D1048" i="6"/>
  <c r="D1047" i="6"/>
  <c r="D1046" i="6"/>
  <c r="D1045" i="6"/>
  <c r="D1044" i="6"/>
  <c r="D1043" i="6"/>
  <c r="D1042" i="6"/>
  <c r="D1041" i="6"/>
  <c r="D1040" i="6"/>
  <c r="D1039" i="6"/>
  <c r="D1038" i="6"/>
  <c r="D1037" i="6"/>
  <c r="D1036" i="6"/>
  <c r="D1035" i="6"/>
  <c r="D1034" i="6"/>
  <c r="D1033" i="6"/>
  <c r="D1032" i="6"/>
  <c r="D1030" i="6"/>
  <c r="D1029" i="6"/>
  <c r="D1028" i="6"/>
  <c r="F1028" i="6" s="1"/>
  <c r="D1027" i="6"/>
  <c r="D1026" i="6"/>
  <c r="D1025" i="6"/>
  <c r="D1024" i="6"/>
  <c r="D1023" i="6"/>
  <c r="D1022" i="6"/>
  <c r="D1021" i="6"/>
  <c r="D1020" i="6"/>
  <c r="F1020" i="6" s="1"/>
  <c r="D1019" i="6"/>
  <c r="D1018" i="6"/>
  <c r="D1017" i="6"/>
  <c r="F1017" i="6" s="1"/>
  <c r="D1016" i="6"/>
  <c r="D1015" i="6"/>
  <c r="D1014" i="6"/>
  <c r="D1013" i="6"/>
  <c r="D1012" i="6"/>
  <c r="D1011" i="6"/>
  <c r="D1010" i="6"/>
  <c r="D1009" i="6"/>
  <c r="D1008" i="6"/>
  <c r="D1007" i="6"/>
  <c r="D1006" i="6"/>
  <c r="D1005" i="6"/>
  <c r="F1004" i="6"/>
  <c r="D1004" i="6"/>
  <c r="D1003" i="6"/>
  <c r="D1002" i="6"/>
  <c r="D1001" i="6"/>
  <c r="D1000" i="6"/>
  <c r="D999" i="6"/>
  <c r="D998" i="6"/>
  <c r="D997" i="6"/>
  <c r="F996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F964" i="6" s="1"/>
  <c r="D963" i="6"/>
  <c r="D962" i="6"/>
  <c r="D961" i="6"/>
  <c r="D960" i="6"/>
  <c r="D959" i="6"/>
  <c r="D958" i="6"/>
  <c r="D957" i="6"/>
  <c r="D956" i="6"/>
  <c r="F956" i="6" s="1"/>
  <c r="D955" i="6"/>
  <c r="D954" i="6"/>
  <c r="D953" i="6"/>
  <c r="F953" i="6" s="1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F940" i="6" s="1"/>
  <c r="D939" i="6"/>
  <c r="D938" i="6"/>
  <c r="D937" i="6"/>
  <c r="D936" i="6"/>
  <c r="D935" i="6"/>
  <c r="D934" i="6"/>
  <c r="D933" i="6"/>
  <c r="D932" i="6"/>
  <c r="F932" i="6" s="1"/>
  <c r="D931" i="6"/>
  <c r="D930" i="6"/>
  <c r="D929" i="6"/>
  <c r="D928" i="6"/>
  <c r="D927" i="6"/>
  <c r="D926" i="6"/>
  <c r="D925" i="6"/>
  <c r="D924" i="6"/>
  <c r="D923" i="6"/>
  <c r="D922" i="6"/>
  <c r="D921" i="6"/>
  <c r="E921" i="6" s="1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F900" i="6" s="1"/>
  <c r="D899" i="6"/>
  <c r="D898" i="6"/>
  <c r="D897" i="6"/>
  <c r="D896" i="6"/>
  <c r="D894" i="6"/>
  <c r="F894" i="6" s="1"/>
  <c r="D893" i="6"/>
  <c r="F893" i="6" s="1"/>
  <c r="D892" i="6"/>
  <c r="D891" i="6"/>
  <c r="D890" i="6"/>
  <c r="E890" i="6" s="1"/>
  <c r="D889" i="6"/>
  <c r="F889" i="6" s="1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F876" i="6" s="1"/>
  <c r="D875" i="6"/>
  <c r="D874" i="6"/>
  <c r="D873" i="6"/>
  <c r="F873" i="6" s="1"/>
  <c r="D872" i="6"/>
  <c r="D871" i="6"/>
  <c r="D870" i="6"/>
  <c r="D869" i="6"/>
  <c r="D868" i="6"/>
  <c r="E868" i="6" s="1"/>
  <c r="D867" i="6"/>
  <c r="D866" i="6"/>
  <c r="E866" i="6" s="1"/>
  <c r="D865" i="6"/>
  <c r="D864" i="6"/>
  <c r="D863" i="6"/>
  <c r="D862" i="6"/>
  <c r="F862" i="6" s="1"/>
  <c r="D861" i="6"/>
  <c r="D860" i="6"/>
  <c r="F860" i="6" s="1"/>
  <c r="D859" i="6"/>
  <c r="D858" i="6"/>
  <c r="D857" i="6"/>
  <c r="D856" i="6"/>
  <c r="D855" i="6"/>
  <c r="D854" i="6"/>
  <c r="F854" i="6" s="1"/>
  <c r="D853" i="6"/>
  <c r="D852" i="6"/>
  <c r="E852" i="6" s="1"/>
  <c r="D851" i="6"/>
  <c r="D850" i="6"/>
  <c r="D849" i="6"/>
  <c r="D848" i="6"/>
  <c r="D847" i="6"/>
  <c r="D846" i="6"/>
  <c r="E846" i="6" s="1"/>
  <c r="D845" i="6"/>
  <c r="F845" i="6" s="1"/>
  <c r="D844" i="6"/>
  <c r="D843" i="6"/>
  <c r="D842" i="6"/>
  <c r="D841" i="6"/>
  <c r="F841" i="6" s="1"/>
  <c r="D840" i="6"/>
  <c r="D839" i="6"/>
  <c r="D838" i="6"/>
  <c r="D837" i="6"/>
  <c r="D836" i="6"/>
  <c r="D835" i="6"/>
  <c r="D834" i="6"/>
  <c r="D833" i="6"/>
  <c r="D832" i="6"/>
  <c r="D831" i="6"/>
  <c r="D830" i="6"/>
  <c r="D829" i="6"/>
  <c r="F829" i="6" s="1"/>
  <c r="D828" i="6"/>
  <c r="E828" i="6" s="1"/>
  <c r="D827" i="6"/>
  <c r="D826" i="6"/>
  <c r="D825" i="6"/>
  <c r="F825" i="6" s="1"/>
  <c r="D824" i="6"/>
  <c r="D823" i="6"/>
  <c r="D822" i="6"/>
  <c r="D821" i="6"/>
  <c r="D820" i="6"/>
  <c r="F820" i="6" s="1"/>
  <c r="D819" i="6"/>
  <c r="D818" i="6"/>
  <c r="D817" i="6"/>
  <c r="D816" i="6"/>
  <c r="D815" i="6"/>
  <c r="D814" i="6"/>
  <c r="D813" i="6"/>
  <c r="F813" i="6" s="1"/>
  <c r="D812" i="6"/>
  <c r="D811" i="6"/>
  <c r="D810" i="6"/>
  <c r="D809" i="6"/>
  <c r="D808" i="6"/>
  <c r="D807" i="6"/>
  <c r="D806" i="6"/>
  <c r="D805" i="6"/>
  <c r="D804" i="6"/>
  <c r="D803" i="6"/>
  <c r="D802" i="6"/>
  <c r="E802" i="6" s="1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F789" i="6" s="1"/>
  <c r="D788" i="6"/>
  <c r="D787" i="6"/>
  <c r="D786" i="6"/>
  <c r="D785" i="6"/>
  <c r="D784" i="6"/>
  <c r="D783" i="6"/>
  <c r="D782" i="6"/>
  <c r="D781" i="6"/>
  <c r="F781" i="6" s="1"/>
  <c r="D780" i="6"/>
  <c r="D779" i="6"/>
  <c r="D778" i="6"/>
  <c r="E778" i="6" s="1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E762" i="6" s="1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F742" i="6" s="1"/>
  <c r="D741" i="6"/>
  <c r="D740" i="6"/>
  <c r="E740" i="6" s="1"/>
  <c r="D739" i="6"/>
  <c r="D738" i="6"/>
  <c r="D737" i="6"/>
  <c r="D736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F699" i="6" s="1"/>
  <c r="D698" i="6"/>
  <c r="E698" i="6" s="1"/>
  <c r="D697" i="6"/>
  <c r="D696" i="6"/>
  <c r="D695" i="6"/>
  <c r="D694" i="6"/>
  <c r="D693" i="6"/>
  <c r="D692" i="6"/>
  <c r="D691" i="6"/>
  <c r="D690" i="6"/>
  <c r="D689" i="6"/>
  <c r="E689" i="6" s="1"/>
  <c r="D688" i="6"/>
  <c r="E688" i="6" s="1"/>
  <c r="D687" i="6"/>
  <c r="D686" i="6"/>
  <c r="D685" i="6"/>
  <c r="D684" i="6"/>
  <c r="E684" i="6" s="1"/>
  <c r="D683" i="6"/>
  <c r="D682" i="6"/>
  <c r="D681" i="6"/>
  <c r="D680" i="6"/>
  <c r="D679" i="6"/>
  <c r="D678" i="6"/>
  <c r="D677" i="6"/>
  <c r="D676" i="6"/>
  <c r="D675" i="6"/>
  <c r="D674" i="6"/>
  <c r="E674" i="6" s="1"/>
  <c r="D673" i="6"/>
  <c r="D672" i="6"/>
  <c r="E672" i="6" s="1"/>
  <c r="D671" i="6"/>
  <c r="D670" i="6"/>
  <c r="D669" i="6"/>
  <c r="D668" i="6"/>
  <c r="E668" i="6" s="1"/>
  <c r="D667" i="6"/>
  <c r="F667" i="6" s="1"/>
  <c r="D666" i="6"/>
  <c r="D665" i="6"/>
  <c r="D664" i="6"/>
  <c r="D663" i="6"/>
  <c r="D662" i="6"/>
  <c r="D661" i="6"/>
  <c r="D660" i="6"/>
  <c r="D659" i="6"/>
  <c r="F659" i="6" s="1"/>
  <c r="D658" i="6"/>
  <c r="D657" i="6"/>
  <c r="D656" i="6"/>
  <c r="D655" i="6"/>
  <c r="D654" i="6"/>
  <c r="D653" i="6"/>
  <c r="F653" i="6" s="1"/>
  <c r="D652" i="6"/>
  <c r="D651" i="6"/>
  <c r="D650" i="6"/>
  <c r="D649" i="6"/>
  <c r="E649" i="6" s="1"/>
  <c r="D648" i="6"/>
  <c r="F648" i="6" s="1"/>
  <c r="D647" i="6"/>
  <c r="D646" i="6"/>
  <c r="D645" i="6"/>
  <c r="E645" i="6" s="1"/>
  <c r="D644" i="6"/>
  <c r="D643" i="6"/>
  <c r="D642" i="6"/>
  <c r="D641" i="6"/>
  <c r="D640" i="6"/>
  <c r="D639" i="6"/>
  <c r="D638" i="6"/>
  <c r="E638" i="6" s="1"/>
  <c r="D637" i="6"/>
  <c r="D636" i="6"/>
  <c r="D635" i="6"/>
  <c r="D634" i="6"/>
  <c r="D633" i="6"/>
  <c r="D632" i="6"/>
  <c r="D631" i="6"/>
  <c r="D630" i="6"/>
  <c r="E630" i="6" s="1"/>
  <c r="D629" i="6"/>
  <c r="D628" i="6"/>
  <c r="E628" i="6" s="1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E614" i="6" s="1"/>
  <c r="D613" i="6"/>
  <c r="D612" i="6"/>
  <c r="D611" i="6"/>
  <c r="D610" i="6"/>
  <c r="D609" i="6"/>
  <c r="F609" i="6" s="1"/>
  <c r="D608" i="6"/>
  <c r="D607" i="6"/>
  <c r="D606" i="6"/>
  <c r="E606" i="6" s="1"/>
  <c r="D605" i="6"/>
  <c r="D604" i="6"/>
  <c r="D603" i="6"/>
  <c r="D602" i="6"/>
  <c r="D601" i="6"/>
  <c r="D600" i="6"/>
  <c r="F600" i="6" s="1"/>
  <c r="D599" i="6"/>
  <c r="D598" i="6"/>
  <c r="D597" i="6"/>
  <c r="D596" i="6"/>
  <c r="E596" i="6" s="1"/>
  <c r="D595" i="6"/>
  <c r="D594" i="6"/>
  <c r="E594" i="6" s="1"/>
  <c r="D593" i="6"/>
  <c r="D592" i="6"/>
  <c r="D591" i="6"/>
  <c r="D590" i="6"/>
  <c r="D589" i="6"/>
  <c r="F589" i="6" s="1"/>
  <c r="D588" i="6"/>
  <c r="D587" i="6"/>
  <c r="D586" i="6"/>
  <c r="D585" i="6"/>
  <c r="D584" i="6"/>
  <c r="D583" i="6"/>
  <c r="D582" i="6"/>
  <c r="E582" i="6" s="1"/>
  <c r="D581" i="6"/>
  <c r="D580" i="6"/>
  <c r="D579" i="6"/>
  <c r="D578" i="6"/>
  <c r="D577" i="6"/>
  <c r="D576" i="6"/>
  <c r="D574" i="6"/>
  <c r="D573" i="6"/>
  <c r="D572" i="6"/>
  <c r="D571" i="6"/>
  <c r="D570" i="6"/>
  <c r="D569" i="6"/>
  <c r="D568" i="6"/>
  <c r="D567" i="6"/>
  <c r="D566" i="6"/>
  <c r="D565" i="6"/>
  <c r="E565" i="6" s="1"/>
  <c r="D564" i="6"/>
  <c r="D563" i="6"/>
  <c r="D562" i="6"/>
  <c r="F562" i="6" s="1"/>
  <c r="D561" i="6"/>
  <c r="D560" i="6"/>
  <c r="D559" i="6"/>
  <c r="D558" i="6"/>
  <c r="D557" i="6"/>
  <c r="E557" i="6" s="1"/>
  <c r="D556" i="6"/>
  <c r="D555" i="6"/>
  <c r="D554" i="6"/>
  <c r="D553" i="6"/>
  <c r="D552" i="6"/>
  <c r="F552" i="6" s="1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E528" i="6" s="1"/>
  <c r="D527" i="6"/>
  <c r="D526" i="6"/>
  <c r="D525" i="6"/>
  <c r="D524" i="6"/>
  <c r="D523" i="6"/>
  <c r="D522" i="6"/>
  <c r="D521" i="6"/>
  <c r="D520" i="6"/>
  <c r="E520" i="6" s="1"/>
  <c r="D519" i="6"/>
  <c r="D518" i="6"/>
  <c r="D517" i="6"/>
  <c r="F517" i="6" s="1"/>
  <c r="D516" i="6"/>
  <c r="D515" i="6"/>
  <c r="D514" i="6"/>
  <c r="F514" i="6" s="1"/>
  <c r="D513" i="6"/>
  <c r="D512" i="6"/>
  <c r="D511" i="6"/>
  <c r="D510" i="6"/>
  <c r="D509" i="6"/>
  <c r="D508" i="6"/>
  <c r="D507" i="6"/>
  <c r="D506" i="6"/>
  <c r="D505" i="6"/>
  <c r="D504" i="6"/>
  <c r="E504" i="6" s="1"/>
  <c r="D503" i="6"/>
  <c r="D502" i="6"/>
  <c r="D501" i="6"/>
  <c r="D500" i="6"/>
  <c r="D499" i="6"/>
  <c r="F499" i="6" s="1"/>
  <c r="D498" i="6"/>
  <c r="D497" i="6"/>
  <c r="D496" i="6"/>
  <c r="D495" i="6"/>
  <c r="E495" i="6" s="1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F481" i="6" s="1"/>
  <c r="D480" i="6"/>
  <c r="D479" i="6"/>
  <c r="D478" i="6"/>
  <c r="D477" i="6"/>
  <c r="D476" i="6"/>
  <c r="D475" i="6"/>
  <c r="D474" i="6"/>
  <c r="F474" i="6" s="1"/>
  <c r="D473" i="6"/>
  <c r="D472" i="6"/>
  <c r="D471" i="6"/>
  <c r="D470" i="6"/>
  <c r="D469" i="6"/>
  <c r="F469" i="6" s="1"/>
  <c r="D468" i="6"/>
  <c r="D467" i="6"/>
  <c r="D466" i="6"/>
  <c r="D465" i="6"/>
  <c r="D464" i="6"/>
  <c r="D463" i="6"/>
  <c r="D462" i="6"/>
  <c r="E462" i="6" s="1"/>
  <c r="D461" i="6"/>
  <c r="D460" i="6"/>
  <c r="D459" i="6"/>
  <c r="D458" i="6"/>
  <c r="D457" i="6"/>
  <c r="D456" i="6"/>
  <c r="D455" i="6"/>
  <c r="D454" i="6"/>
  <c r="D453" i="6"/>
  <c r="F453" i="6" s="1"/>
  <c r="D452" i="6"/>
  <c r="D451" i="6"/>
  <c r="D450" i="6"/>
  <c r="D449" i="6"/>
  <c r="D448" i="6"/>
  <c r="D447" i="6"/>
  <c r="D446" i="6"/>
  <c r="E446" i="6" s="1"/>
  <c r="D445" i="6"/>
  <c r="E445" i="6" s="1"/>
  <c r="D444" i="6"/>
  <c r="D443" i="6"/>
  <c r="D442" i="6"/>
  <c r="D441" i="6"/>
  <c r="E441" i="6" s="1"/>
  <c r="D440" i="6"/>
  <c r="D439" i="6"/>
  <c r="D438" i="6"/>
  <c r="D437" i="6"/>
  <c r="F437" i="6" s="1"/>
  <c r="D436" i="6"/>
  <c r="D435" i="6"/>
  <c r="D434" i="6"/>
  <c r="D433" i="6"/>
  <c r="E433" i="6" s="1"/>
  <c r="D432" i="6"/>
  <c r="D431" i="6"/>
  <c r="D430" i="6"/>
  <c r="D429" i="6"/>
  <c r="E429" i="6" s="1"/>
  <c r="D428" i="6"/>
  <c r="D427" i="6"/>
  <c r="D426" i="6"/>
  <c r="D425" i="6"/>
  <c r="D424" i="6"/>
  <c r="F424" i="6" s="1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E406" i="6" s="1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E392" i="6" s="1"/>
  <c r="D391" i="6"/>
  <c r="D390" i="6"/>
  <c r="D389" i="6"/>
  <c r="D388" i="6"/>
  <c r="D387" i="6"/>
  <c r="D386" i="6"/>
  <c r="D385" i="6"/>
  <c r="E385" i="6" s="1"/>
  <c r="D384" i="6"/>
  <c r="D383" i="6"/>
  <c r="D382" i="6"/>
  <c r="D381" i="6"/>
  <c r="D380" i="6"/>
  <c r="D379" i="6"/>
  <c r="D378" i="6"/>
  <c r="D377" i="6"/>
  <c r="D376" i="6"/>
  <c r="E376" i="6" s="1"/>
  <c r="D375" i="6"/>
  <c r="D374" i="6"/>
  <c r="D373" i="6"/>
  <c r="D372" i="6"/>
  <c r="D371" i="6"/>
  <c r="D370" i="6"/>
  <c r="D369" i="6"/>
  <c r="F369" i="6" s="1"/>
  <c r="D368" i="6"/>
  <c r="D367" i="6"/>
  <c r="D366" i="6"/>
  <c r="D365" i="6"/>
  <c r="D364" i="6"/>
  <c r="D363" i="6"/>
  <c r="D362" i="6"/>
  <c r="D361" i="6"/>
  <c r="D360" i="6"/>
  <c r="F360" i="6" s="1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F340" i="6" s="1"/>
  <c r="D339" i="6"/>
  <c r="D338" i="6"/>
  <c r="D337" i="6"/>
  <c r="D336" i="6"/>
  <c r="D335" i="6"/>
  <c r="D334" i="6"/>
  <c r="D333" i="6"/>
  <c r="D332" i="6"/>
  <c r="D331" i="6"/>
  <c r="D330" i="6"/>
  <c r="D329" i="6"/>
  <c r="E329" i="6" s="1"/>
  <c r="D328" i="6"/>
  <c r="D327" i="6"/>
  <c r="D326" i="6"/>
  <c r="D325" i="6"/>
  <c r="D324" i="6"/>
  <c r="F324" i="6" s="1"/>
  <c r="D323" i="6"/>
  <c r="D322" i="6"/>
  <c r="D321" i="6"/>
  <c r="D320" i="6"/>
  <c r="E320" i="6" s="1"/>
  <c r="D319" i="6"/>
  <c r="D318" i="6"/>
  <c r="D317" i="6"/>
  <c r="D316" i="6"/>
  <c r="F316" i="6" s="1"/>
  <c r="D315" i="6"/>
  <c r="D314" i="6"/>
  <c r="D313" i="6"/>
  <c r="E313" i="6" s="1"/>
  <c r="D312" i="6"/>
  <c r="D311" i="6"/>
  <c r="D310" i="6"/>
  <c r="D309" i="6"/>
  <c r="D308" i="6"/>
  <c r="D307" i="6"/>
  <c r="D306" i="6"/>
  <c r="E306" i="6" s="1"/>
  <c r="D297" i="6"/>
  <c r="E297" i="6" s="1"/>
  <c r="D296" i="6"/>
  <c r="E296" i="6" s="1"/>
  <c r="D295" i="6"/>
  <c r="D294" i="6"/>
  <c r="D292" i="6"/>
  <c r="E292" i="6" s="1"/>
  <c r="D291" i="6"/>
  <c r="D290" i="6"/>
  <c r="D289" i="6"/>
  <c r="D288" i="6"/>
  <c r="D287" i="6"/>
  <c r="F287" i="6" s="1"/>
  <c r="D286" i="6"/>
  <c r="D285" i="6"/>
  <c r="D284" i="6"/>
  <c r="D283" i="6"/>
  <c r="D282" i="6"/>
  <c r="E282" i="6" s="1"/>
  <c r="D281" i="6"/>
  <c r="D280" i="6"/>
  <c r="E280" i="6" s="1"/>
  <c r="D279" i="6"/>
  <c r="D278" i="6"/>
  <c r="D277" i="6"/>
  <c r="D276" i="6"/>
  <c r="D275" i="6"/>
  <c r="D274" i="6"/>
  <c r="F274" i="6" s="1"/>
  <c r="D273" i="6"/>
  <c r="D272" i="6"/>
  <c r="D271" i="6"/>
  <c r="D270" i="6"/>
  <c r="D269" i="6"/>
  <c r="D268" i="6"/>
  <c r="D259" i="6"/>
  <c r="D258" i="6"/>
  <c r="D257" i="6"/>
  <c r="D256" i="6"/>
  <c r="E256" i="6" s="1"/>
  <c r="D255" i="6"/>
  <c r="D254" i="6"/>
  <c r="D253" i="6"/>
  <c r="D252" i="6"/>
  <c r="D251" i="6"/>
  <c r="D250" i="6"/>
  <c r="E250" i="6" s="1"/>
  <c r="D249" i="6"/>
  <c r="D248" i="6"/>
  <c r="D247" i="6"/>
  <c r="D246" i="6"/>
  <c r="D245" i="6"/>
  <c r="D244" i="6"/>
  <c r="E244" i="6" s="1"/>
  <c r="D243" i="6"/>
  <c r="D242" i="6"/>
  <c r="D241" i="6"/>
  <c r="F241" i="6" s="1"/>
  <c r="D240" i="6"/>
  <c r="D239" i="6"/>
  <c r="D238" i="6"/>
  <c r="D237" i="6"/>
  <c r="D236" i="6"/>
  <c r="D235" i="6"/>
  <c r="E235" i="6" s="1"/>
  <c r="D234" i="6"/>
  <c r="E234" i="6" s="1"/>
  <c r="D233" i="6"/>
  <c r="D232" i="6"/>
  <c r="D231" i="6"/>
  <c r="D230" i="6"/>
  <c r="D229" i="6"/>
  <c r="D228" i="6"/>
  <c r="E228" i="6" s="1"/>
  <c r="D227" i="6"/>
  <c r="D226" i="6"/>
  <c r="D225" i="6"/>
  <c r="D224" i="6"/>
  <c r="E224" i="6" s="1"/>
  <c r="D223" i="6"/>
  <c r="D222" i="6"/>
  <c r="D221" i="6"/>
  <c r="D220" i="6"/>
  <c r="E220" i="6" s="1"/>
  <c r="D219" i="6"/>
  <c r="D218" i="6"/>
  <c r="D217" i="6"/>
  <c r="D216" i="6"/>
  <c r="D215" i="6"/>
  <c r="D214" i="6"/>
  <c r="D213" i="6"/>
  <c r="D212" i="6"/>
  <c r="D211" i="6"/>
  <c r="D210" i="6"/>
  <c r="D209" i="6"/>
  <c r="D208" i="6"/>
  <c r="E208" i="6" s="1"/>
  <c r="D207" i="6"/>
  <c r="E207" i="6" s="1"/>
  <c r="D206" i="6"/>
  <c r="D205" i="6"/>
  <c r="F205" i="6" s="1"/>
  <c r="D204" i="6"/>
  <c r="D203" i="6"/>
  <c r="E203" i="6" s="1"/>
  <c r="D202" i="6"/>
  <c r="D201" i="6"/>
  <c r="D200" i="6"/>
  <c r="D199" i="6"/>
  <c r="D198" i="6"/>
  <c r="D197" i="6"/>
  <c r="D196" i="6"/>
  <c r="F196" i="6" s="1"/>
  <c r="D195" i="6"/>
  <c r="D194" i="6"/>
  <c r="D193" i="6"/>
  <c r="D192" i="6"/>
  <c r="D191" i="6"/>
  <c r="D190" i="6"/>
  <c r="D189" i="6"/>
  <c r="D188" i="6"/>
  <c r="D187" i="6"/>
  <c r="D186" i="6"/>
  <c r="E186" i="6" s="1"/>
  <c r="D185" i="6"/>
  <c r="D184" i="6"/>
  <c r="D183" i="6"/>
  <c r="D182" i="6"/>
  <c r="D181" i="6"/>
  <c r="D180" i="6"/>
  <c r="F180" i="6" s="1"/>
  <c r="D179" i="6"/>
  <c r="D178" i="6"/>
  <c r="D177" i="6"/>
  <c r="D176" i="6"/>
  <c r="D175" i="6"/>
  <c r="D174" i="6"/>
  <c r="D173" i="6"/>
  <c r="D172" i="6"/>
  <c r="D171" i="6"/>
  <c r="E171" i="6" s="1"/>
  <c r="D170" i="6"/>
  <c r="D169" i="6"/>
  <c r="E169" i="6" s="1"/>
  <c r="D168" i="6"/>
  <c r="D167" i="6"/>
  <c r="F167" i="6" s="1"/>
  <c r="D166" i="6"/>
  <c r="D165" i="6"/>
  <c r="D164" i="6"/>
  <c r="D163" i="6"/>
  <c r="D162" i="6"/>
  <c r="E162" i="6" s="1"/>
  <c r="D161" i="6"/>
  <c r="D160" i="6"/>
  <c r="D159" i="6"/>
  <c r="D158" i="6"/>
  <c r="D157" i="6"/>
  <c r="D156" i="6"/>
  <c r="D155" i="6"/>
  <c r="D154" i="6"/>
  <c r="D153" i="6"/>
  <c r="E153" i="6" s="1"/>
  <c r="D152" i="6"/>
  <c r="D151" i="6"/>
  <c r="D150" i="6"/>
  <c r="E150" i="6" s="1"/>
  <c r="D149" i="6"/>
  <c r="D148" i="6"/>
  <c r="D147" i="6"/>
  <c r="D146" i="6"/>
  <c r="D145" i="6"/>
  <c r="D144" i="6"/>
  <c r="D143" i="6"/>
  <c r="D142" i="6"/>
  <c r="D141" i="6"/>
  <c r="D140" i="6"/>
  <c r="D139" i="6"/>
  <c r="E139" i="6" s="1"/>
  <c r="D138" i="6"/>
  <c r="D137" i="6"/>
  <c r="E137" i="6" s="1"/>
  <c r="D136" i="6"/>
  <c r="D135" i="6"/>
  <c r="D134" i="6"/>
  <c r="E134" i="6" s="1"/>
  <c r="D133" i="6"/>
  <c r="D132" i="6"/>
  <c r="F132" i="6" s="1"/>
  <c r="D131" i="6"/>
  <c r="D130" i="6"/>
  <c r="E130" i="6" s="1"/>
  <c r="D129" i="6"/>
  <c r="D128" i="6"/>
  <c r="D127" i="6"/>
  <c r="D126" i="6"/>
  <c r="D125" i="6"/>
  <c r="D124" i="6"/>
  <c r="D123" i="6"/>
  <c r="E122" i="6"/>
  <c r="D122" i="6"/>
  <c r="D121" i="6"/>
  <c r="E121" i="6" s="1"/>
  <c r="D120" i="6"/>
  <c r="D119" i="6"/>
  <c r="F119" i="6" s="1"/>
  <c r="D118" i="6"/>
  <c r="D117" i="6"/>
  <c r="D116" i="6"/>
  <c r="D115" i="6"/>
  <c r="D114" i="6"/>
  <c r="D113" i="6"/>
  <c r="D112" i="6"/>
  <c r="D111" i="6"/>
  <c r="F111" i="6" s="1"/>
  <c r="D110" i="6"/>
  <c r="D109" i="6"/>
  <c r="E109" i="6" s="1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F89" i="6" s="1"/>
  <c r="D88" i="6"/>
  <c r="D87" i="6"/>
  <c r="D86" i="6"/>
  <c r="E86" i="6" s="1"/>
  <c r="D85" i="6"/>
  <c r="D84" i="6"/>
  <c r="D83" i="6"/>
  <c r="D82" i="6"/>
  <c r="D81" i="6"/>
  <c r="D80" i="6"/>
  <c r="D79" i="6"/>
  <c r="F79" i="6" s="1"/>
  <c r="D78" i="6"/>
  <c r="D77" i="6"/>
  <c r="D76" i="6"/>
  <c r="D75" i="6"/>
  <c r="D74" i="6"/>
  <c r="D73" i="6"/>
  <c r="D72" i="6"/>
  <c r="D71" i="6"/>
  <c r="D70" i="6"/>
  <c r="F70" i="6" s="1"/>
  <c r="D69" i="6"/>
  <c r="D68" i="6"/>
  <c r="E68" i="6" s="1"/>
  <c r="D67" i="6"/>
  <c r="D66" i="6"/>
  <c r="D65" i="6"/>
  <c r="D64" i="6"/>
  <c r="D63" i="6"/>
  <c r="E63" i="6" s="1"/>
  <c r="D62" i="6"/>
  <c r="D61" i="6"/>
  <c r="D60" i="6"/>
  <c r="E60" i="6" s="1"/>
  <c r="D59" i="6"/>
  <c r="E59" i="6" s="1"/>
  <c r="D58" i="6"/>
  <c r="D57" i="6"/>
  <c r="D56" i="6"/>
  <c r="D55" i="6"/>
  <c r="F55" i="6" s="1"/>
  <c r="D54" i="6"/>
  <c r="D53" i="6"/>
  <c r="D52" i="6"/>
  <c r="D51" i="6"/>
  <c r="D50" i="6"/>
  <c r="D49" i="6"/>
  <c r="D48" i="6"/>
  <c r="D47" i="6"/>
  <c r="D46" i="6"/>
  <c r="D45" i="6"/>
  <c r="E45" i="6" s="1"/>
  <c r="D44" i="6"/>
  <c r="D43" i="6"/>
  <c r="D42" i="6"/>
  <c r="D41" i="6"/>
  <c r="D40" i="6"/>
  <c r="D39" i="6"/>
  <c r="F39" i="6" s="1"/>
  <c r="D38" i="6"/>
  <c r="D37" i="6"/>
  <c r="D36" i="6"/>
  <c r="D35" i="6"/>
  <c r="D34" i="6"/>
  <c r="D33" i="6"/>
  <c r="D32" i="6"/>
  <c r="F32" i="6" s="1"/>
  <c r="D31" i="6"/>
  <c r="E31" i="6" s="1"/>
  <c r="D30" i="6"/>
  <c r="D29" i="6"/>
  <c r="D28" i="6"/>
  <c r="D27" i="6"/>
  <c r="D26" i="6"/>
  <c r="D25" i="6"/>
  <c r="D24" i="6"/>
  <c r="F24" i="6" s="1"/>
  <c r="D23" i="6"/>
  <c r="D22" i="6"/>
  <c r="E22" i="6" s="1"/>
  <c r="D21" i="6"/>
  <c r="D20" i="6"/>
  <c r="D19" i="6"/>
  <c r="D18" i="6"/>
  <c r="D17" i="6"/>
  <c r="D16" i="6"/>
  <c r="D15" i="6"/>
  <c r="D14" i="6"/>
  <c r="D13" i="6"/>
  <c r="E1017" i="6" l="1"/>
  <c r="E648" i="6"/>
  <c r="E894" i="6"/>
  <c r="E953" i="6"/>
  <c r="E533" i="6"/>
  <c r="E581" i="6"/>
  <c r="E1154" i="6"/>
  <c r="E274" i="6"/>
  <c r="F581" i="6"/>
  <c r="E985" i="6"/>
  <c r="F985" i="6"/>
  <c r="F828" i="6"/>
  <c r="F652" i="6"/>
  <c r="E945" i="6"/>
  <c r="E1009" i="6"/>
  <c r="F45" i="6"/>
  <c r="F63" i="6"/>
  <c r="F171" i="6"/>
  <c r="E766" i="6"/>
  <c r="E1058" i="6"/>
  <c r="F1154" i="6"/>
  <c r="E424" i="6"/>
  <c r="E461" i="6"/>
  <c r="E641" i="6"/>
  <c r="F656" i="6"/>
  <c r="F766" i="6"/>
  <c r="F1058" i="6"/>
  <c r="E155" i="6"/>
  <c r="E164" i="6"/>
  <c r="F461" i="6"/>
  <c r="F641" i="6"/>
  <c r="E685" i="6"/>
  <c r="E820" i="6"/>
  <c r="E47" i="6"/>
  <c r="F155" i="6"/>
  <c r="E453" i="6"/>
  <c r="F685" i="6"/>
  <c r="F47" i="6"/>
  <c r="F244" i="6"/>
  <c r="F445" i="6"/>
  <c r="E525" i="6"/>
  <c r="F533" i="6"/>
  <c r="E929" i="6"/>
  <c r="E1053" i="6"/>
  <c r="F525" i="6"/>
  <c r="E652" i="6"/>
  <c r="E742" i="6"/>
  <c r="F929" i="6"/>
  <c r="F1053" i="6"/>
  <c r="E218" i="6"/>
  <c r="E616" i="6"/>
  <c r="F218" i="6"/>
  <c r="E284" i="6"/>
  <c r="F616" i="6"/>
  <c r="E661" i="6"/>
  <c r="E733" i="6"/>
  <c r="E764" i="6"/>
  <c r="F852" i="6"/>
  <c r="F921" i="6"/>
  <c r="E993" i="6"/>
  <c r="E102" i="6"/>
  <c r="E210" i="6"/>
  <c r="F284" i="6"/>
  <c r="E609" i="6"/>
  <c r="F661" i="6"/>
  <c r="F733" i="6"/>
  <c r="F764" i="6"/>
  <c r="E862" i="6"/>
  <c r="F993" i="6"/>
  <c r="F102" i="6"/>
  <c r="F210" i="6"/>
  <c r="F756" i="6"/>
  <c r="E806" i="6"/>
  <c r="E151" i="6"/>
  <c r="E190" i="6"/>
  <c r="F223" i="6"/>
  <c r="E290" i="6"/>
  <c r="F431" i="6"/>
  <c r="F576" i="6"/>
  <c r="E37" i="6"/>
  <c r="F37" i="6"/>
  <c r="F93" i="6"/>
  <c r="E135" i="6"/>
  <c r="F236" i="6"/>
  <c r="F389" i="6"/>
  <c r="F488" i="6"/>
  <c r="E745" i="6"/>
  <c r="E916" i="6"/>
  <c r="F916" i="6"/>
  <c r="F1159" i="6"/>
  <c r="F30" i="6"/>
  <c r="E123" i="6"/>
  <c r="F212" i="6"/>
  <c r="F352" i="6"/>
  <c r="E352" i="6"/>
  <c r="F403" i="6"/>
  <c r="F612" i="6"/>
  <c r="E21" i="6"/>
  <c r="F53" i="6"/>
  <c r="F151" i="6"/>
  <c r="E247" i="6"/>
  <c r="F330" i="6"/>
  <c r="F515" i="6"/>
  <c r="F851" i="6"/>
  <c r="F21" i="6"/>
  <c r="E25" i="6"/>
  <c r="F38" i="6"/>
  <c r="F44" i="6"/>
  <c r="E53" i="6"/>
  <c r="F69" i="6"/>
  <c r="E74" i="6"/>
  <c r="E80" i="6"/>
  <c r="F87" i="6"/>
  <c r="F94" i="6"/>
  <c r="E94" i="6"/>
  <c r="F124" i="6"/>
  <c r="F135" i="6"/>
  <c r="F146" i="6"/>
  <c r="F179" i="6"/>
  <c r="F185" i="6"/>
  <c r="F204" i="6"/>
  <c r="F219" i="6"/>
  <c r="E231" i="6"/>
  <c r="F231" i="6"/>
  <c r="E236" i="6"/>
  <c r="F242" i="6"/>
  <c r="F255" i="6"/>
  <c r="E269" i="6"/>
  <c r="F281" i="6"/>
  <c r="E285" i="6"/>
  <c r="E291" i="6"/>
  <c r="F354" i="6"/>
  <c r="F361" i="6"/>
  <c r="E369" i="6"/>
  <c r="F376" i="6"/>
  <c r="F383" i="6"/>
  <c r="F397" i="6"/>
  <c r="F405" i="6"/>
  <c r="E426" i="6"/>
  <c r="F433" i="6"/>
  <c r="F439" i="6"/>
  <c r="F451" i="6"/>
  <c r="F475" i="6"/>
  <c r="E482" i="6"/>
  <c r="F489" i="6"/>
  <c r="F496" i="6"/>
  <c r="E496" i="6"/>
  <c r="E522" i="6"/>
  <c r="F528" i="6"/>
  <c r="F541" i="6"/>
  <c r="E541" i="6"/>
  <c r="F569" i="6"/>
  <c r="F619" i="6"/>
  <c r="F654" i="6"/>
  <c r="F726" i="6"/>
  <c r="F745" i="6"/>
  <c r="E785" i="6"/>
  <c r="E997" i="6"/>
  <c r="F1131" i="6"/>
  <c r="F1146" i="6"/>
  <c r="E1146" i="6"/>
  <c r="F337" i="6"/>
  <c r="F588" i="6"/>
  <c r="E588" i="6"/>
  <c r="E15" i="6"/>
  <c r="E73" i="6"/>
  <c r="E112" i="6"/>
  <c r="E167" i="6"/>
  <c r="F190" i="6"/>
  <c r="F224" i="6"/>
  <c r="F338" i="6"/>
  <c r="E396" i="6"/>
  <c r="E456" i="6"/>
  <c r="F456" i="6"/>
  <c r="F15" i="6"/>
  <c r="E16" i="6"/>
  <c r="F22" i="6"/>
  <c r="E26" i="6"/>
  <c r="E32" i="6"/>
  <c r="E39" i="6"/>
  <c r="F95" i="6"/>
  <c r="E114" i="6"/>
  <c r="F163" i="6"/>
  <c r="E163" i="6"/>
  <c r="F192" i="6"/>
  <c r="E204" i="6"/>
  <c r="E219" i="6"/>
  <c r="F269" i="6"/>
  <c r="E281" i="6"/>
  <c r="F286" i="6"/>
  <c r="F306" i="6"/>
  <c r="F313" i="6"/>
  <c r="F319" i="6"/>
  <c r="F325" i="6"/>
  <c r="F347" i="6"/>
  <c r="F355" i="6"/>
  <c r="F362" i="6"/>
  <c r="F384" i="6"/>
  <c r="F391" i="6"/>
  <c r="F421" i="6"/>
  <c r="F427" i="6"/>
  <c r="F440" i="6"/>
  <c r="E458" i="6"/>
  <c r="F463" i="6"/>
  <c r="F470" i="6"/>
  <c r="F497" i="6"/>
  <c r="F523" i="6"/>
  <c r="F550" i="6"/>
  <c r="F557" i="6"/>
  <c r="F563" i="6"/>
  <c r="E570" i="6"/>
  <c r="F570" i="6"/>
  <c r="F620" i="6"/>
  <c r="E620" i="6"/>
  <c r="F650" i="6"/>
  <c r="E650" i="6"/>
  <c r="E667" i="6"/>
  <c r="F719" i="6"/>
  <c r="F727" i="6"/>
  <c r="F779" i="6"/>
  <c r="F840" i="6"/>
  <c r="F951" i="6"/>
  <c r="F1067" i="6"/>
  <c r="E1124" i="6"/>
  <c r="F1124" i="6"/>
  <c r="F118" i="6"/>
  <c r="F123" i="6"/>
  <c r="F268" i="6"/>
  <c r="E268" i="6"/>
  <c r="F311" i="6"/>
  <c r="F345" i="6"/>
  <c r="E345" i="6"/>
  <c r="E425" i="6"/>
  <c r="F425" i="6"/>
  <c r="F626" i="6"/>
  <c r="E626" i="6"/>
  <c r="E49" i="6"/>
  <c r="E55" i="6"/>
  <c r="E65" i="6"/>
  <c r="F76" i="6"/>
  <c r="E82" i="6"/>
  <c r="E89" i="6"/>
  <c r="E96" i="6"/>
  <c r="F109" i="6"/>
  <c r="F121" i="6"/>
  <c r="E132" i="6"/>
  <c r="F148" i="6"/>
  <c r="E158" i="6"/>
  <c r="F158" i="6"/>
  <c r="F169" i="6"/>
  <c r="E173" i="6"/>
  <c r="F220" i="6"/>
  <c r="F226" i="6"/>
  <c r="F233" i="6"/>
  <c r="E233" i="6"/>
  <c r="F276" i="6"/>
  <c r="E276" i="6"/>
  <c r="E348" i="6"/>
  <c r="E356" i="6"/>
  <c r="F363" i="6"/>
  <c r="F370" i="6"/>
  <c r="F377" i="6"/>
  <c r="F414" i="6"/>
  <c r="F422" i="6"/>
  <c r="F459" i="6"/>
  <c r="E464" i="6"/>
  <c r="F464" i="6"/>
  <c r="E498" i="6"/>
  <c r="E512" i="6"/>
  <c r="F543" i="6"/>
  <c r="F585" i="6"/>
  <c r="E621" i="6"/>
  <c r="F621" i="6"/>
  <c r="F635" i="6"/>
  <c r="E680" i="6"/>
  <c r="F680" i="6"/>
  <c r="F698" i="6"/>
  <c r="F704" i="6"/>
  <c r="F712" i="6"/>
  <c r="F720" i="6"/>
  <c r="E773" i="6"/>
  <c r="E833" i="6"/>
  <c r="F884" i="6"/>
  <c r="E884" i="6"/>
  <c r="E980" i="6"/>
  <c r="F980" i="6"/>
  <c r="F1026" i="6"/>
  <c r="F1034" i="6"/>
  <c r="E1034" i="6"/>
  <c r="E1061" i="6"/>
  <c r="F1061" i="6"/>
  <c r="F259" i="6"/>
  <c r="F323" i="6"/>
  <c r="F625" i="6"/>
  <c r="E625" i="6"/>
  <c r="E812" i="6"/>
  <c r="F812" i="6"/>
  <c r="F43" i="6"/>
  <c r="E106" i="6"/>
  <c r="F208" i="6"/>
  <c r="F290" i="6"/>
  <c r="F502" i="6"/>
  <c r="F577" i="6"/>
  <c r="E577" i="6"/>
  <c r="F740" i="6"/>
  <c r="F784" i="6"/>
  <c r="F962" i="6"/>
  <c r="E40" i="6"/>
  <c r="E66" i="6"/>
  <c r="F77" i="6"/>
  <c r="F103" i="6"/>
  <c r="F116" i="6"/>
  <c r="E154" i="6"/>
  <c r="E174" i="6"/>
  <c r="F187" i="6"/>
  <c r="F194" i="6"/>
  <c r="F201" i="6"/>
  <c r="E201" i="6"/>
  <c r="F217" i="6"/>
  <c r="F227" i="6"/>
  <c r="F239" i="6"/>
  <c r="E257" i="6"/>
  <c r="E277" i="6"/>
  <c r="F294" i="6"/>
  <c r="F341" i="6"/>
  <c r="F349" i="6"/>
  <c r="F400" i="6"/>
  <c r="F407" i="6"/>
  <c r="F415" i="6"/>
  <c r="E415" i="6"/>
  <c r="F478" i="6"/>
  <c r="E485" i="6"/>
  <c r="F505" i="6"/>
  <c r="F512" i="6"/>
  <c r="F518" i="6"/>
  <c r="F536" i="6"/>
  <c r="E585" i="6"/>
  <c r="F605" i="6"/>
  <c r="F636" i="6"/>
  <c r="E636" i="6"/>
  <c r="F713" i="6"/>
  <c r="E774" i="6"/>
  <c r="F774" i="6"/>
  <c r="F795" i="6"/>
  <c r="F871" i="6"/>
  <c r="E877" i="6"/>
  <c r="F877" i="6"/>
  <c r="F1112" i="6"/>
  <c r="F36" i="6"/>
  <c r="E161" i="6"/>
  <c r="F203" i="6"/>
  <c r="E418" i="6"/>
  <c r="F547" i="6"/>
  <c r="F644" i="6"/>
  <c r="F684" i="6"/>
  <c r="F59" i="6"/>
  <c r="F101" i="6"/>
  <c r="E509" i="6"/>
  <c r="E644" i="6"/>
  <c r="F969" i="6"/>
  <c r="E969" i="6"/>
  <c r="F1079" i="6"/>
  <c r="E17" i="6"/>
  <c r="E50" i="6"/>
  <c r="E97" i="6"/>
  <c r="E23" i="6"/>
  <c r="F40" i="6"/>
  <c r="F51" i="6"/>
  <c r="E62" i="6"/>
  <c r="E71" i="6"/>
  <c r="E77" i="6"/>
  <c r="F84" i="6"/>
  <c r="E98" i="6"/>
  <c r="E103" i="6"/>
  <c r="F110" i="6"/>
  <c r="E116" i="6"/>
  <c r="F128" i="6"/>
  <c r="E138" i="6"/>
  <c r="F154" i="6"/>
  <c r="F160" i="6"/>
  <c r="F164" i="6"/>
  <c r="F170" i="6"/>
  <c r="F182" i="6"/>
  <c r="F188" i="6"/>
  <c r="F195" i="6"/>
  <c r="E195" i="6"/>
  <c r="F202" i="6"/>
  <c r="E206" i="6"/>
  <c r="E217" i="6"/>
  <c r="F240" i="6"/>
  <c r="F251" i="6"/>
  <c r="F257" i="6"/>
  <c r="F272" i="6"/>
  <c r="F288" i="6"/>
  <c r="E288" i="6"/>
  <c r="F315" i="6"/>
  <c r="F321" i="6"/>
  <c r="F328" i="6"/>
  <c r="F335" i="6"/>
  <c r="F365" i="6"/>
  <c r="E372" i="6"/>
  <c r="F379" i="6"/>
  <c r="F386" i="6"/>
  <c r="F393" i="6"/>
  <c r="F401" i="6"/>
  <c r="E401" i="6"/>
  <c r="E442" i="6"/>
  <c r="F447" i="6"/>
  <c r="E466" i="6"/>
  <c r="E473" i="6"/>
  <c r="F479" i="6"/>
  <c r="F485" i="6"/>
  <c r="F493" i="6"/>
  <c r="E506" i="6"/>
  <c r="F506" i="6"/>
  <c r="F531" i="6"/>
  <c r="F537" i="6"/>
  <c r="E573" i="6"/>
  <c r="F573" i="6"/>
  <c r="F593" i="6"/>
  <c r="E593" i="6"/>
  <c r="E605" i="6"/>
  <c r="F637" i="6"/>
  <c r="E637" i="6"/>
  <c r="F693" i="6"/>
  <c r="F763" i="6"/>
  <c r="E796" i="6"/>
  <c r="F796" i="6"/>
  <c r="F898" i="6"/>
  <c r="F905" i="6"/>
  <c r="E905" i="6"/>
  <c r="F974" i="6"/>
  <c r="F1015" i="6"/>
  <c r="F1057" i="6"/>
  <c r="E1057" i="6"/>
  <c r="F1099" i="6"/>
  <c r="E24" i="6"/>
  <c r="F100" i="6"/>
  <c r="F139" i="6"/>
  <c r="F344" i="6"/>
  <c r="E410" i="6"/>
  <c r="F455" i="6"/>
  <c r="F501" i="6"/>
  <c r="E501" i="6"/>
  <c r="E790" i="6"/>
  <c r="F790" i="6"/>
  <c r="F1038" i="6"/>
  <c r="F31" i="6"/>
  <c r="F130" i="6"/>
  <c r="E146" i="6"/>
  <c r="F178" i="6"/>
  <c r="F297" i="6"/>
  <c r="F404" i="6"/>
  <c r="E450" i="6"/>
  <c r="F28" i="6"/>
  <c r="F61" i="6"/>
  <c r="F83" i="6"/>
  <c r="E14" i="6"/>
  <c r="F19" i="6"/>
  <c r="E29" i="6"/>
  <c r="E34" i="6"/>
  <c r="F46" i="6"/>
  <c r="E56" i="6"/>
  <c r="F67" i="6"/>
  <c r="E90" i="6"/>
  <c r="F14" i="6"/>
  <c r="F20" i="6"/>
  <c r="F23" i="6"/>
  <c r="F29" i="6"/>
  <c r="F35" i="6"/>
  <c r="E41" i="6"/>
  <c r="E46" i="6"/>
  <c r="E51" i="6"/>
  <c r="E57" i="6"/>
  <c r="F62" i="6"/>
  <c r="E67" i="6"/>
  <c r="F71" i="6"/>
  <c r="F78" i="6"/>
  <c r="F85" i="6"/>
  <c r="F91" i="6"/>
  <c r="E128" i="6"/>
  <c r="F138" i="6"/>
  <c r="E145" i="6"/>
  <c r="E160" i="6"/>
  <c r="E170" i="6"/>
  <c r="F176" i="6"/>
  <c r="E182" i="6"/>
  <c r="E189" i="6"/>
  <c r="F189" i="6"/>
  <c r="E196" i="6"/>
  <c r="E202" i="6"/>
  <c r="F235" i="6"/>
  <c r="E240" i="6"/>
  <c r="F252" i="6"/>
  <c r="E258" i="6"/>
  <c r="F258" i="6"/>
  <c r="F309" i="6"/>
  <c r="E316" i="6"/>
  <c r="F322" i="6"/>
  <c r="F329" i="6"/>
  <c r="F336" i="6"/>
  <c r="E336" i="6"/>
  <c r="F351" i="6"/>
  <c r="F359" i="6"/>
  <c r="F373" i="6"/>
  <c r="E380" i="6"/>
  <c r="F380" i="6"/>
  <c r="E417" i="6"/>
  <c r="F430" i="6"/>
  <c r="E437" i="6"/>
  <c r="F443" i="6"/>
  <c r="E448" i="6"/>
  <c r="F448" i="6"/>
  <c r="F454" i="6"/>
  <c r="E454" i="6"/>
  <c r="F467" i="6"/>
  <c r="F473" i="6"/>
  <c r="F520" i="6"/>
  <c r="F553" i="6"/>
  <c r="F560" i="6"/>
  <c r="F566" i="6"/>
  <c r="E600" i="6"/>
  <c r="E624" i="6"/>
  <c r="F688" i="6"/>
  <c r="E693" i="6"/>
  <c r="F750" i="6"/>
  <c r="E757" i="6"/>
  <c r="F824" i="6"/>
  <c r="E861" i="6"/>
  <c r="E933" i="6"/>
  <c r="E1052" i="6"/>
  <c r="F1052" i="6"/>
  <c r="E1093" i="6"/>
  <c r="F1093" i="6"/>
  <c r="F800" i="6"/>
  <c r="F811" i="6"/>
  <c r="E817" i="6"/>
  <c r="F832" i="6"/>
  <c r="E845" i="6"/>
  <c r="F850" i="6"/>
  <c r="F866" i="6"/>
  <c r="F870" i="6"/>
  <c r="F883" i="6"/>
  <c r="E889" i="6"/>
  <c r="E893" i="6"/>
  <c r="F897" i="6"/>
  <c r="E909" i="6"/>
  <c r="F927" i="6"/>
  <c r="F938" i="6"/>
  <c r="E956" i="6"/>
  <c r="F961" i="6"/>
  <c r="E973" i="6"/>
  <c r="F991" i="6"/>
  <c r="F1002" i="6"/>
  <c r="F1014" i="6"/>
  <c r="E1020" i="6"/>
  <c r="F1025" i="6"/>
  <c r="F1037" i="6"/>
  <c r="E1044" i="6"/>
  <c r="F1056" i="6"/>
  <c r="E1060" i="6"/>
  <c r="F1073" i="6"/>
  <c r="F1078" i="6"/>
  <c r="E1084" i="6"/>
  <c r="E1092" i="6"/>
  <c r="F1105" i="6"/>
  <c r="F1111" i="6"/>
  <c r="E1117" i="6"/>
  <c r="F1123" i="6"/>
  <c r="F1130" i="6"/>
  <c r="F1137" i="6"/>
  <c r="F1145" i="6"/>
  <c r="F1152" i="6"/>
  <c r="F1158" i="6"/>
  <c r="F1166" i="6"/>
  <c r="E33" i="6"/>
  <c r="E48" i="6"/>
  <c r="F54" i="6"/>
  <c r="F60" i="6"/>
  <c r="E64" i="6"/>
  <c r="E70" i="6"/>
  <c r="F75" i="6"/>
  <c r="E81" i="6"/>
  <c r="E88" i="6"/>
  <c r="F107" i="6"/>
  <c r="E113" i="6"/>
  <c r="E119" i="6"/>
  <c r="E129" i="6"/>
  <c r="F134" i="6"/>
  <c r="F144" i="6"/>
  <c r="F150" i="6"/>
  <c r="E180" i="6"/>
  <c r="F186" i="6"/>
  <c r="F191" i="6"/>
  <c r="F207" i="6"/>
  <c r="F211" i="6"/>
  <c r="E221" i="6"/>
  <c r="F228" i="6"/>
  <c r="E237" i="6"/>
  <c r="F249" i="6"/>
  <c r="F256" i="6"/>
  <c r="F295" i="6"/>
  <c r="F320" i="6"/>
  <c r="E332" i="6"/>
  <c r="F339" i="6"/>
  <c r="E360" i="6"/>
  <c r="F367" i="6"/>
  <c r="F387" i="6"/>
  <c r="F394" i="6"/>
  <c r="F408" i="6"/>
  <c r="F423" i="6"/>
  <c r="E434" i="6"/>
  <c r="F441" i="6"/>
  <c r="F446" i="6"/>
  <c r="F462" i="6"/>
  <c r="E474" i="6"/>
  <c r="F480" i="6"/>
  <c r="E486" i="6"/>
  <c r="E499" i="6"/>
  <c r="F504" i="6"/>
  <c r="F510" i="6"/>
  <c r="F526" i="6"/>
  <c r="E538" i="6"/>
  <c r="F545" i="6"/>
  <c r="E552" i="6"/>
  <c r="F582" i="6"/>
  <c r="F586" i="6"/>
  <c r="F596" i="6"/>
  <c r="F601" i="6"/>
  <c r="F630" i="6"/>
  <c r="F649" i="6"/>
  <c r="E653" i="6"/>
  <c r="F662" i="6"/>
  <c r="F668" i="6"/>
  <c r="F674" i="6"/>
  <c r="E699" i="6"/>
  <c r="F721" i="6"/>
  <c r="F728" i="6"/>
  <c r="F734" i="6"/>
  <c r="F746" i="6"/>
  <c r="F752" i="6"/>
  <c r="F786" i="6"/>
  <c r="F802" i="6"/>
  <c r="F806" i="6"/>
  <c r="F819" i="6"/>
  <c r="E825" i="6"/>
  <c r="E829" i="6"/>
  <c r="F834" i="6"/>
  <c r="E841" i="6"/>
  <c r="F846" i="6"/>
  <c r="F856" i="6"/>
  <c r="F867" i="6"/>
  <c r="F872" i="6"/>
  <c r="F890" i="6"/>
  <c r="F922" i="6"/>
  <c r="E940" i="6"/>
  <c r="F945" i="6"/>
  <c r="E957" i="6"/>
  <c r="F975" i="6"/>
  <c r="F986" i="6"/>
  <c r="F998" i="6"/>
  <c r="E1004" i="6"/>
  <c r="F1009" i="6"/>
  <c r="E1021" i="6"/>
  <c r="F1039" i="6"/>
  <c r="F1046" i="6"/>
  <c r="E1068" i="6"/>
  <c r="F1074" i="6"/>
  <c r="F1080" i="6"/>
  <c r="F1086" i="6"/>
  <c r="E1100" i="6"/>
  <c r="F1106" i="6"/>
  <c r="F1113" i="6"/>
  <c r="F1118" i="6"/>
  <c r="E1132" i="6"/>
  <c r="F1139" i="6"/>
  <c r="F1160" i="6"/>
  <c r="E222" i="6"/>
  <c r="F234" i="6"/>
  <c r="F250" i="6"/>
  <c r="F280" i="6"/>
  <c r="F289" i="6"/>
  <c r="F296" i="6"/>
  <c r="E308" i="6"/>
  <c r="F314" i="6"/>
  <c r="F327" i="6"/>
  <c r="F333" i="6"/>
  <c r="E340" i="6"/>
  <c r="F346" i="6"/>
  <c r="F353" i="6"/>
  <c r="F368" i="6"/>
  <c r="F375" i="6"/>
  <c r="F381" i="6"/>
  <c r="E388" i="6"/>
  <c r="F395" i="6"/>
  <c r="F402" i="6"/>
  <c r="E409" i="6"/>
  <c r="F416" i="6"/>
  <c r="F429" i="6"/>
  <c r="F435" i="6"/>
  <c r="E457" i="6"/>
  <c r="E469" i="6"/>
  <c r="E481" i="6"/>
  <c r="F495" i="6"/>
  <c r="F511" i="6"/>
  <c r="E517" i="6"/>
  <c r="F521" i="6"/>
  <c r="F527" i="6"/>
  <c r="F539" i="6"/>
  <c r="F558" i="6"/>
  <c r="F565" i="6"/>
  <c r="F571" i="6"/>
  <c r="F592" i="6"/>
  <c r="F602" i="6"/>
  <c r="F606" i="6"/>
  <c r="F645" i="6"/>
  <c r="E659" i="6"/>
  <c r="F681" i="6"/>
  <c r="F689" i="6"/>
  <c r="F694" i="6"/>
  <c r="F707" i="6"/>
  <c r="F715" i="6"/>
  <c r="F729" i="6"/>
  <c r="E736" i="6"/>
  <c r="F747" i="6"/>
  <c r="E753" i="6"/>
  <c r="F768" i="6"/>
  <c r="E781" i="6"/>
  <c r="F787" i="6"/>
  <c r="E797" i="6"/>
  <c r="E813" i="6"/>
  <c r="F835" i="6"/>
  <c r="E857" i="6"/>
  <c r="F868" i="6"/>
  <c r="E873" i="6"/>
  <c r="F878" i="6"/>
  <c r="E900" i="6"/>
  <c r="E917" i="6"/>
  <c r="F935" i="6"/>
  <c r="F946" i="6"/>
  <c r="E964" i="6"/>
  <c r="E981" i="6"/>
  <c r="F999" i="6"/>
  <c r="F1010" i="6"/>
  <c r="F1022" i="6"/>
  <c r="E1028" i="6"/>
  <c r="F1040" i="6"/>
  <c r="F1047" i="6"/>
  <c r="F1062" i="6"/>
  <c r="F1075" i="6"/>
  <c r="F1087" i="6"/>
  <c r="F1094" i="6"/>
  <c r="F1107" i="6"/>
  <c r="F1119" i="6"/>
  <c r="E1125" i="6"/>
  <c r="E1140" i="6"/>
  <c r="F1147" i="6"/>
  <c r="F1161" i="6"/>
  <c r="E664" i="6"/>
  <c r="F682" i="6"/>
  <c r="F700" i="6"/>
  <c r="F708" i="6"/>
  <c r="F716" i="6"/>
  <c r="F723" i="6"/>
  <c r="F730" i="6"/>
  <c r="E748" i="6"/>
  <c r="F760" i="6"/>
  <c r="E769" i="6"/>
  <c r="F776" i="6"/>
  <c r="F792" i="6"/>
  <c r="F803" i="6"/>
  <c r="F808" i="6"/>
  <c r="F826" i="6"/>
  <c r="F836" i="6"/>
  <c r="F842" i="6"/>
  <c r="F858" i="6"/>
  <c r="F879" i="6"/>
  <c r="E885" i="6"/>
  <c r="F891" i="6"/>
  <c r="F906" i="6"/>
  <c r="E924" i="6"/>
  <c r="E941" i="6"/>
  <c r="F959" i="6"/>
  <c r="F970" i="6"/>
  <c r="F982" i="6"/>
  <c r="E988" i="6"/>
  <c r="E1005" i="6"/>
  <c r="F1023" i="6"/>
  <c r="F1035" i="6"/>
  <c r="F1041" i="6"/>
  <c r="F1048" i="6"/>
  <c r="F1063" i="6"/>
  <c r="F1069" i="6"/>
  <c r="F1088" i="6"/>
  <c r="F1095" i="6"/>
  <c r="F1101" i="6"/>
  <c r="F1114" i="6"/>
  <c r="F1120" i="6"/>
  <c r="F1126" i="6"/>
  <c r="E1133" i="6"/>
  <c r="E1141" i="6"/>
  <c r="E1148" i="6"/>
  <c r="F598" i="6"/>
  <c r="E613" i="6"/>
  <c r="F617" i="6"/>
  <c r="E632" i="6"/>
  <c r="F646" i="6"/>
  <c r="E660" i="6"/>
  <c r="F665" i="6"/>
  <c r="F670" i="6"/>
  <c r="E676" i="6"/>
  <c r="E682" i="6"/>
  <c r="E701" i="6"/>
  <c r="E709" i="6"/>
  <c r="E717" i="6"/>
  <c r="F724" i="6"/>
  <c r="F731" i="6"/>
  <c r="F738" i="6"/>
  <c r="F748" i="6"/>
  <c r="F755" i="6"/>
  <c r="E761" i="6"/>
  <c r="E765" i="6"/>
  <c r="F770" i="6"/>
  <c r="E777" i="6"/>
  <c r="F782" i="6"/>
  <c r="E788" i="6"/>
  <c r="E793" i="6"/>
  <c r="E798" i="6"/>
  <c r="F804" i="6"/>
  <c r="E809" i="6"/>
  <c r="F814" i="6"/>
  <c r="E826" i="6"/>
  <c r="E830" i="6"/>
  <c r="E837" i="6"/>
  <c r="E842" i="6"/>
  <c r="F848" i="6"/>
  <c r="E853" i="6"/>
  <c r="E858" i="6"/>
  <c r="F874" i="6"/>
  <c r="F880" i="6"/>
  <c r="F896" i="6"/>
  <c r="E901" i="6"/>
  <c r="E913" i="6"/>
  <c r="F924" i="6"/>
  <c r="F930" i="6"/>
  <c r="E948" i="6"/>
  <c r="E965" i="6"/>
  <c r="E977" i="6"/>
  <c r="F983" i="6"/>
  <c r="F988" i="6"/>
  <c r="F994" i="6"/>
  <c r="F1006" i="6"/>
  <c r="E1012" i="6"/>
  <c r="E1029" i="6"/>
  <c r="E1035" i="6"/>
  <c r="E1041" i="6"/>
  <c r="F1049" i="6"/>
  <c r="F1064" i="6"/>
  <c r="F1070" i="6"/>
  <c r="E1082" i="6"/>
  <c r="F1089" i="6"/>
  <c r="F1096" i="6"/>
  <c r="F1102" i="6"/>
  <c r="E1109" i="6"/>
  <c r="F1115" i="6"/>
  <c r="F1121" i="6"/>
  <c r="F1127" i="6"/>
  <c r="F1134" i="6"/>
  <c r="F1142" i="6"/>
  <c r="E1149" i="6"/>
  <c r="F1155" i="6"/>
  <c r="F1163" i="6"/>
  <c r="F471" i="6"/>
  <c r="E477" i="6"/>
  <c r="E483" i="6"/>
  <c r="F513" i="6"/>
  <c r="F519" i="6"/>
  <c r="F534" i="6"/>
  <c r="F549" i="6"/>
  <c r="F555" i="6"/>
  <c r="F561" i="6"/>
  <c r="F567" i="6"/>
  <c r="E584" i="6"/>
  <c r="E598" i="6"/>
  <c r="E604" i="6"/>
  <c r="F613" i="6"/>
  <c r="E617" i="6"/>
  <c r="F622" i="6"/>
  <c r="F627" i="6"/>
  <c r="F633" i="6"/>
  <c r="E651" i="6"/>
  <c r="F660" i="6"/>
  <c r="E665" i="6"/>
  <c r="F677" i="6"/>
  <c r="E683" i="6"/>
  <c r="F686" i="6"/>
  <c r="F697" i="6"/>
  <c r="F702" i="6"/>
  <c r="F710" i="6"/>
  <c r="F717" i="6"/>
  <c r="E725" i="6"/>
  <c r="E732" i="6"/>
  <c r="E738" i="6"/>
  <c r="E749" i="6"/>
  <c r="F761" i="6"/>
  <c r="F765" i="6"/>
  <c r="F771" i="6"/>
  <c r="F777" i="6"/>
  <c r="E782" i="6"/>
  <c r="F788" i="6"/>
  <c r="F794" i="6"/>
  <c r="F798" i="6"/>
  <c r="E804" i="6"/>
  <c r="F809" i="6"/>
  <c r="E821" i="6"/>
  <c r="F827" i="6"/>
  <c r="F830" i="6"/>
  <c r="E838" i="6"/>
  <c r="F843" i="6"/>
  <c r="E849" i="6"/>
  <c r="F853" i="6"/>
  <c r="F859" i="6"/>
  <c r="F864" i="6"/>
  <c r="F875" i="6"/>
  <c r="E881" i="6"/>
  <c r="F887" i="6"/>
  <c r="E892" i="6"/>
  <c r="E908" i="6"/>
  <c r="F913" i="6"/>
  <c r="E925" i="6"/>
  <c r="E937" i="6"/>
  <c r="F943" i="6"/>
  <c r="F948" i="6"/>
  <c r="F954" i="6"/>
  <c r="F966" i="6"/>
  <c r="E972" i="6"/>
  <c r="F977" i="6"/>
  <c r="E989" i="6"/>
  <c r="E1001" i="6"/>
  <c r="F1007" i="6"/>
  <c r="F1012" i="6"/>
  <c r="F1018" i="6"/>
  <c r="F1030" i="6"/>
  <c r="E1036" i="6"/>
  <c r="F1042" i="6"/>
  <c r="F1054" i="6"/>
  <c r="F1059" i="6"/>
  <c r="F1065" i="6"/>
  <c r="F1071" i="6"/>
  <c r="E1077" i="6"/>
  <c r="F1082" i="6"/>
  <c r="F1097" i="6"/>
  <c r="F1103" i="6"/>
  <c r="F1109" i="6"/>
  <c r="E1116" i="6"/>
  <c r="E1122" i="6"/>
  <c r="F1128" i="6"/>
  <c r="F1135" i="6"/>
  <c r="F1143" i="6"/>
  <c r="F1150" i="6"/>
  <c r="E1156" i="6"/>
  <c r="E1164" i="6"/>
  <c r="F13" i="6"/>
  <c r="E18" i="6"/>
  <c r="F27" i="6"/>
  <c r="E42" i="6"/>
  <c r="F52" i="6"/>
  <c r="E58" i="6"/>
  <c r="F68" i="6"/>
  <c r="E72" i="6"/>
  <c r="E79" i="6"/>
  <c r="F86" i="6"/>
  <c r="F92" i="6"/>
  <c r="F99" i="6"/>
  <c r="E104" i="6"/>
  <c r="E111" i="6"/>
  <c r="F122" i="6"/>
  <c r="F127" i="6"/>
  <c r="F137" i="6"/>
  <c r="F153" i="6"/>
  <c r="F162" i="6"/>
  <c r="F166" i="6"/>
  <c r="E177" i="6"/>
  <c r="E205" i="6"/>
  <c r="E241" i="6"/>
  <c r="F246" i="6"/>
  <c r="F282" i="6"/>
  <c r="E287" i="6"/>
  <c r="F292" i="6"/>
  <c r="F312" i="6"/>
  <c r="F317" i="6"/>
  <c r="E324" i="6"/>
  <c r="F343" i="6"/>
  <c r="F357" i="6"/>
  <c r="E364" i="6"/>
  <c r="F371" i="6"/>
  <c r="F378" i="6"/>
  <c r="F385" i="6"/>
  <c r="F392" i="6"/>
  <c r="F399" i="6"/>
  <c r="F406" i="6"/>
  <c r="F413" i="6"/>
  <c r="F432" i="6"/>
  <c r="F438" i="6"/>
  <c r="F449" i="6"/>
  <c r="E465" i="6"/>
  <c r="F472" i="6"/>
  <c r="F477" i="6"/>
  <c r="E491" i="6"/>
  <c r="E514" i="6"/>
  <c r="E519" i="6"/>
  <c r="F529" i="6"/>
  <c r="F542" i="6"/>
  <c r="E549" i="6"/>
  <c r="E562" i="6"/>
  <c r="E568" i="6"/>
  <c r="F574" i="6"/>
  <c r="F584" i="6"/>
  <c r="E589" i="6"/>
  <c r="F594" i="6"/>
  <c r="F604" i="6"/>
  <c r="F614" i="6"/>
  <c r="F628" i="6"/>
  <c r="F638" i="6"/>
  <c r="E656" i="6"/>
  <c r="F666" i="6"/>
  <c r="F672" i="6"/>
  <c r="F678" i="6"/>
  <c r="F683" i="6"/>
  <c r="E697" i="6"/>
  <c r="F718" i="6"/>
  <c r="F725" i="6"/>
  <c r="F739" i="6"/>
  <c r="F744" i="6"/>
  <c r="F749" i="6"/>
  <c r="E756" i="6"/>
  <c r="F762" i="6"/>
  <c r="F772" i="6"/>
  <c r="F778" i="6"/>
  <c r="E789" i="6"/>
  <c r="E794" i="6"/>
  <c r="F810" i="6"/>
  <c r="F816" i="6"/>
  <c r="F838" i="6"/>
  <c r="F849" i="6"/>
  <c r="E854" i="6"/>
  <c r="E860" i="6"/>
  <c r="E870" i="6"/>
  <c r="E876" i="6"/>
  <c r="F888" i="6"/>
  <c r="F892" i="6"/>
  <c r="E897" i="6"/>
  <c r="F908" i="6"/>
  <c r="F914" i="6"/>
  <c r="E932" i="6"/>
  <c r="F937" i="6"/>
  <c r="E949" i="6"/>
  <c r="E961" i="6"/>
  <c r="F967" i="6"/>
  <c r="F972" i="6"/>
  <c r="F978" i="6"/>
  <c r="F990" i="6"/>
  <c r="E996" i="6"/>
  <c r="F1001" i="6"/>
  <c r="E1013" i="6"/>
  <c r="E1025" i="6"/>
  <c r="F1032" i="6"/>
  <c r="F1036" i="6"/>
  <c r="F1043" i="6"/>
  <c r="F1051" i="6"/>
  <c r="F1055" i="6"/>
  <c r="E1059" i="6"/>
  <c r="E1066" i="6"/>
  <c r="F1072" i="6"/>
  <c r="F1077" i="6"/>
  <c r="F1083" i="6"/>
  <c r="F1091" i="6"/>
  <c r="E1098" i="6"/>
  <c r="F1104" i="6"/>
  <c r="F1110" i="6"/>
  <c r="F1116" i="6"/>
  <c r="F1122" i="6"/>
  <c r="F1129" i="6"/>
  <c r="F1136" i="6"/>
  <c r="F1144" i="6"/>
  <c r="F1151" i="6"/>
  <c r="E1165" i="6"/>
  <c r="F535" i="6"/>
  <c r="E535" i="6"/>
  <c r="F559" i="6"/>
  <c r="E559" i="6"/>
  <c r="E805" i="6"/>
  <c r="F805" i="6"/>
  <c r="F822" i="6"/>
  <c r="E822" i="6"/>
  <c r="F844" i="6"/>
  <c r="E844" i="6"/>
  <c r="E865" i="6"/>
  <c r="F865" i="6"/>
  <c r="F882" i="6"/>
  <c r="E882" i="6"/>
  <c r="F944" i="6"/>
  <c r="E944" i="6"/>
  <c r="E955" i="6"/>
  <c r="F955" i="6"/>
  <c r="F1008" i="6"/>
  <c r="E1008" i="6"/>
  <c r="E1019" i="6"/>
  <c r="F1019" i="6"/>
  <c r="E1157" i="6"/>
  <c r="F1157" i="6"/>
  <c r="E554" i="6"/>
  <c r="F554" i="6"/>
  <c r="F590" i="6"/>
  <c r="E590" i="6"/>
  <c r="F968" i="6"/>
  <c r="E968" i="6"/>
  <c r="E13" i="6"/>
  <c r="E30" i="6"/>
  <c r="F33" i="6"/>
  <c r="E38" i="6"/>
  <c r="F41" i="6"/>
  <c r="F49" i="6"/>
  <c r="E61" i="6"/>
  <c r="E69" i="6"/>
  <c r="F90" i="6"/>
  <c r="F112" i="6"/>
  <c r="E144" i="6"/>
  <c r="E148" i="6"/>
  <c r="F173" i="6"/>
  <c r="E178" i="6"/>
  <c r="E194" i="6"/>
  <c r="E242" i="6"/>
  <c r="E246" i="6"/>
  <c r="E272" i="6"/>
  <c r="F285" i="6"/>
  <c r="E289" i="6"/>
  <c r="E321" i="6"/>
  <c r="F356" i="6"/>
  <c r="E361" i="6"/>
  <c r="F396" i="6"/>
  <c r="E416" i="6"/>
  <c r="E421" i="6"/>
  <c r="E430" i="6"/>
  <c r="E438" i="6"/>
  <c r="E449" i="6"/>
  <c r="F457" i="6"/>
  <c r="F465" i="6"/>
  <c r="E470" i="6"/>
  <c r="E478" i="6"/>
  <c r="F486" i="6"/>
  <c r="F491" i="6"/>
  <c r="E511" i="6"/>
  <c r="E536" i="6"/>
  <c r="E560" i="6"/>
  <c r="E586" i="6"/>
  <c r="F618" i="6"/>
  <c r="E618" i="6"/>
  <c r="F632" i="6"/>
  <c r="F664" i="6"/>
  <c r="F669" i="6"/>
  <c r="E669" i="6"/>
  <c r="E675" i="6"/>
  <c r="F675" i="6"/>
  <c r="F706" i="6"/>
  <c r="E706" i="6"/>
  <c r="E801" i="6"/>
  <c r="F801" i="6"/>
  <c r="F818" i="6"/>
  <c r="E818" i="6"/>
  <c r="F928" i="6"/>
  <c r="E928" i="6"/>
  <c r="E939" i="6"/>
  <c r="F939" i="6"/>
  <c r="F992" i="6"/>
  <c r="E992" i="6"/>
  <c r="E1003" i="6"/>
  <c r="F1003" i="6"/>
  <c r="F1045" i="6"/>
  <c r="E1045" i="6"/>
  <c r="F1085" i="6"/>
  <c r="E1085" i="6"/>
  <c r="F1138" i="6"/>
  <c r="E1138" i="6"/>
  <c r="F1153" i="6"/>
  <c r="E1153" i="6"/>
  <c r="F487" i="6"/>
  <c r="E487" i="6"/>
  <c r="F578" i="6"/>
  <c r="E578" i="6"/>
  <c r="F642" i="6"/>
  <c r="E642" i="6"/>
  <c r="F714" i="6"/>
  <c r="E714" i="6"/>
  <c r="E741" i="6"/>
  <c r="F741" i="6"/>
  <c r="F758" i="6"/>
  <c r="E758" i="6"/>
  <c r="F780" i="6"/>
  <c r="E780" i="6"/>
  <c r="E899" i="6"/>
  <c r="F899" i="6"/>
  <c r="F952" i="6"/>
  <c r="E952" i="6"/>
  <c r="E963" i="6"/>
  <c r="F963" i="6"/>
  <c r="F1016" i="6"/>
  <c r="E1016" i="6"/>
  <c r="E1027" i="6"/>
  <c r="F1027" i="6"/>
  <c r="F42" i="6"/>
  <c r="F50" i="6"/>
  <c r="E54" i="6"/>
  <c r="F58" i="6"/>
  <c r="E78" i="6"/>
  <c r="E87" i="6"/>
  <c r="E91" i="6"/>
  <c r="E95" i="6"/>
  <c r="E101" i="6"/>
  <c r="E110" i="6"/>
  <c r="F113" i="6"/>
  <c r="E118" i="6"/>
  <c r="F145" i="6"/>
  <c r="E166" i="6"/>
  <c r="F174" i="6"/>
  <c r="E187" i="6"/>
  <c r="E212" i="6"/>
  <c r="E226" i="6"/>
  <c r="F247" i="6"/>
  <c r="E251" i="6"/>
  <c r="E286" i="6"/>
  <c r="E312" i="6"/>
  <c r="E328" i="6"/>
  <c r="F332" i="6"/>
  <c r="E337" i="6"/>
  <c r="E368" i="6"/>
  <c r="F372" i="6"/>
  <c r="E377" i="6"/>
  <c r="E408" i="6"/>
  <c r="E413" i="6"/>
  <c r="E422" i="6"/>
  <c r="E431" i="6"/>
  <c r="E439" i="6"/>
  <c r="F442" i="6"/>
  <c r="F458" i="6"/>
  <c r="E471" i="6"/>
  <c r="E479" i="6"/>
  <c r="F483" i="6"/>
  <c r="E507" i="6"/>
  <c r="F507" i="6"/>
  <c r="F522" i="6"/>
  <c r="E527" i="6"/>
  <c r="E543" i="6"/>
  <c r="E567" i="6"/>
  <c r="E592" i="6"/>
  <c r="F624" i="6"/>
  <c r="F634" i="6"/>
  <c r="E634" i="6"/>
  <c r="E643" i="6"/>
  <c r="F643" i="6"/>
  <c r="F676" i="6"/>
  <c r="F690" i="6"/>
  <c r="E690" i="6"/>
  <c r="F696" i="6"/>
  <c r="E696" i="6"/>
  <c r="F722" i="6"/>
  <c r="E722" i="6"/>
  <c r="F912" i="6"/>
  <c r="E912" i="6"/>
  <c r="E923" i="6"/>
  <c r="F923" i="6"/>
  <c r="F976" i="6"/>
  <c r="E976" i="6"/>
  <c r="E987" i="6"/>
  <c r="F987" i="6"/>
  <c r="F1081" i="6"/>
  <c r="E1081" i="6"/>
  <c r="E530" i="6"/>
  <c r="F530" i="6"/>
  <c r="F608" i="6"/>
  <c r="E608" i="6"/>
  <c r="F904" i="6"/>
  <c r="E904" i="6"/>
  <c r="E179" i="6"/>
  <c r="E191" i="6"/>
  <c r="E353" i="6"/>
  <c r="E393" i="6"/>
  <c r="F417" i="6"/>
  <c r="E447" i="6"/>
  <c r="E455" i="6"/>
  <c r="E463" i="6"/>
  <c r="E488" i="6"/>
  <c r="E493" i="6"/>
  <c r="F538" i="6"/>
  <c r="E544" i="6"/>
  <c r="F544" i="6"/>
  <c r="F551" i="6"/>
  <c r="E551" i="6"/>
  <c r="F580" i="6"/>
  <c r="E580" i="6"/>
  <c r="F610" i="6"/>
  <c r="E610" i="6"/>
  <c r="F629" i="6"/>
  <c r="E629" i="6"/>
  <c r="E691" i="6"/>
  <c r="F691" i="6"/>
  <c r="F701" i="6"/>
  <c r="E737" i="6"/>
  <c r="F737" i="6"/>
  <c r="F754" i="6"/>
  <c r="E754" i="6"/>
  <c r="F936" i="6"/>
  <c r="E936" i="6"/>
  <c r="E947" i="6"/>
  <c r="F947" i="6"/>
  <c r="F1000" i="6"/>
  <c r="E1000" i="6"/>
  <c r="E1011" i="6"/>
  <c r="F1011" i="6"/>
  <c r="E1076" i="6"/>
  <c r="F1076" i="6"/>
  <c r="E1108" i="6"/>
  <c r="F1108" i="6"/>
  <c r="F1162" i="6"/>
  <c r="E1162" i="6"/>
  <c r="F705" i="6"/>
  <c r="E705" i="6"/>
  <c r="E915" i="6"/>
  <c r="F915" i="6"/>
  <c r="E979" i="6"/>
  <c r="F979" i="6"/>
  <c r="F1033" i="6"/>
  <c r="E1033" i="6"/>
  <c r="E344" i="6"/>
  <c r="F348" i="6"/>
  <c r="E384" i="6"/>
  <c r="F388" i="6"/>
  <c r="E404" i="6"/>
  <c r="E414" i="6"/>
  <c r="E423" i="6"/>
  <c r="E432" i="6"/>
  <c r="E440" i="6"/>
  <c r="E472" i="6"/>
  <c r="E480" i="6"/>
  <c r="F503" i="6"/>
  <c r="E503" i="6"/>
  <c r="F568" i="6"/>
  <c r="F597" i="6"/>
  <c r="E597" i="6"/>
  <c r="E602" i="6"/>
  <c r="F657" i="6"/>
  <c r="E657" i="6"/>
  <c r="F692" i="6"/>
  <c r="E692" i="6"/>
  <c r="F709" i="6"/>
  <c r="E869" i="6"/>
  <c r="F869" i="6"/>
  <c r="F886" i="6"/>
  <c r="E886" i="6"/>
  <c r="E907" i="6"/>
  <c r="F907" i="6"/>
  <c r="F960" i="6"/>
  <c r="E960" i="6"/>
  <c r="E971" i="6"/>
  <c r="F971" i="6"/>
  <c r="F1024" i="6"/>
  <c r="E1024" i="6"/>
  <c r="E76" i="6"/>
  <c r="E85" i="6"/>
  <c r="E93" i="6"/>
  <c r="F129" i="6"/>
  <c r="E176" i="6"/>
  <c r="E185" i="6"/>
  <c r="E188" i="6"/>
  <c r="E192" i="6"/>
  <c r="E223" i="6"/>
  <c r="E227" i="6"/>
  <c r="E249" i="6"/>
  <c r="F308" i="6"/>
  <c r="F364" i="6"/>
  <c r="E400" i="6"/>
  <c r="F409" i="6"/>
  <c r="F494" i="6"/>
  <c r="E494" i="6"/>
  <c r="F509" i="6"/>
  <c r="E546" i="6"/>
  <c r="F546" i="6"/>
  <c r="F640" i="6"/>
  <c r="E640" i="6"/>
  <c r="F658" i="6"/>
  <c r="E658" i="6"/>
  <c r="F673" i="6"/>
  <c r="E673" i="6"/>
  <c r="F920" i="6"/>
  <c r="E920" i="6"/>
  <c r="E931" i="6"/>
  <c r="F931" i="6"/>
  <c r="F984" i="6"/>
  <c r="E984" i="6"/>
  <c r="E995" i="6"/>
  <c r="F995" i="6"/>
  <c r="F1050" i="6"/>
  <c r="E1050" i="6"/>
  <c r="F1090" i="6"/>
  <c r="E1090" i="6"/>
  <c r="E730" i="6"/>
  <c r="F753" i="6"/>
  <c r="F757" i="6"/>
  <c r="E770" i="6"/>
  <c r="F817" i="6"/>
  <c r="F821" i="6"/>
  <c r="E834" i="6"/>
  <c r="F881" i="6"/>
  <c r="F885" i="6"/>
  <c r="E898" i="6"/>
  <c r="E906" i="6"/>
  <c r="E914" i="6"/>
  <c r="E922" i="6"/>
  <c r="E930" i="6"/>
  <c r="E938" i="6"/>
  <c r="E946" i="6"/>
  <c r="E954" i="6"/>
  <c r="E962" i="6"/>
  <c r="E970" i="6"/>
  <c r="E978" i="6"/>
  <c r="E986" i="6"/>
  <c r="E994" i="6"/>
  <c r="E1002" i="6"/>
  <c r="E1010" i="6"/>
  <c r="E1018" i="6"/>
  <c r="E1026" i="6"/>
  <c r="F1044" i="6"/>
  <c r="E1049" i="6"/>
  <c r="F1084" i="6"/>
  <c r="E1089" i="6"/>
  <c r="E1137" i="6"/>
  <c r="F1141" i="6"/>
  <c r="F1156" i="6"/>
  <c r="E1161" i="6"/>
  <c r="F1165" i="6"/>
  <c r="E601" i="6"/>
  <c r="E612" i="6"/>
  <c r="E622" i="6"/>
  <c r="E633" i="6"/>
  <c r="F651" i="6"/>
  <c r="E666" i="6"/>
  <c r="E677" i="6"/>
  <c r="E681" i="6"/>
  <c r="E700" i="6"/>
  <c r="E704" i="6"/>
  <c r="E708" i="6"/>
  <c r="E712" i="6"/>
  <c r="E716" i="6"/>
  <c r="E720" i="6"/>
  <c r="E724" i="6"/>
  <c r="E728" i="6"/>
  <c r="F732" i="6"/>
  <c r="E746" i="6"/>
  <c r="E750" i="6"/>
  <c r="E772" i="6"/>
  <c r="F793" i="6"/>
  <c r="F797" i="6"/>
  <c r="E810" i="6"/>
  <c r="E814" i="6"/>
  <c r="E836" i="6"/>
  <c r="F857" i="6"/>
  <c r="F861" i="6"/>
  <c r="E874" i="6"/>
  <c r="E878" i="6"/>
  <c r="E1037" i="6"/>
  <c r="E1042" i="6"/>
  <c r="E1114" i="6"/>
  <c r="E1129" i="6"/>
  <c r="F1133" i="6"/>
  <c r="F1148" i="6"/>
  <c r="F785" i="6"/>
  <c r="E1130" i="6"/>
  <c r="E1145" i="6"/>
  <c r="F1149" i="6"/>
  <c r="E713" i="6"/>
  <c r="E721" i="6"/>
  <c r="E729" i="6"/>
  <c r="F769" i="6"/>
  <c r="F773" i="6"/>
  <c r="E786" i="6"/>
  <c r="F833" i="6"/>
  <c r="F837" i="6"/>
  <c r="E850" i="6"/>
  <c r="F901" i="6"/>
  <c r="F909" i="6"/>
  <c r="F917" i="6"/>
  <c r="F925" i="6"/>
  <c r="F933" i="6"/>
  <c r="F941" i="6"/>
  <c r="F949" i="6"/>
  <c r="F957" i="6"/>
  <c r="F965" i="6"/>
  <c r="F973" i="6"/>
  <c r="F981" i="6"/>
  <c r="F989" i="6"/>
  <c r="F997" i="6"/>
  <c r="F1005" i="6"/>
  <c r="F1013" i="6"/>
  <c r="F1021" i="6"/>
  <c r="F1029" i="6"/>
  <c r="E1043" i="6"/>
  <c r="F1060" i="6"/>
  <c r="E1065" i="6"/>
  <c r="E1069" i="6"/>
  <c r="E1074" i="6"/>
  <c r="F1092" i="6"/>
  <c r="E1097" i="6"/>
  <c r="E1101" i="6"/>
  <c r="E1106" i="6"/>
  <c r="E1121" i="6"/>
  <c r="F1125" i="6"/>
  <c r="F1140" i="6"/>
  <c r="E1160" i="6"/>
  <c r="F1164" i="6"/>
  <c r="E1039" i="6"/>
  <c r="E1047" i="6"/>
  <c r="E1055" i="6"/>
  <c r="E1063" i="6"/>
  <c r="E1071" i="6"/>
  <c r="E1079" i="6"/>
  <c r="E1087" i="6"/>
  <c r="E1095" i="6"/>
  <c r="E1103" i="6"/>
  <c r="E1111" i="6"/>
  <c r="E1119" i="6"/>
  <c r="E1127" i="6"/>
  <c r="E1135" i="6"/>
  <c r="E1143" i="6"/>
  <c r="E1151" i="6"/>
  <c r="E1159" i="6"/>
  <c r="E1038" i="6"/>
  <c r="E1046" i="6"/>
  <c r="E1054" i="6"/>
  <c r="E1062" i="6"/>
  <c r="E1070" i="6"/>
  <c r="E1078" i="6"/>
  <c r="E1086" i="6"/>
  <c r="E1094" i="6"/>
  <c r="E1102" i="6"/>
  <c r="E1110" i="6"/>
  <c r="E1118" i="6"/>
  <c r="E1126" i="6"/>
  <c r="E1134" i="6"/>
  <c r="E1142" i="6"/>
  <c r="E1150" i="6"/>
  <c r="E1158" i="6"/>
  <c r="E1166" i="6"/>
  <c r="E1067" i="6"/>
  <c r="E1075" i="6"/>
  <c r="E1083" i="6"/>
  <c r="E1091" i="6"/>
  <c r="E1099" i="6"/>
  <c r="E1107" i="6"/>
  <c r="E1115" i="6"/>
  <c r="E1123" i="6"/>
  <c r="E1131" i="6"/>
  <c r="E1139" i="6"/>
  <c r="E1147" i="6"/>
  <c r="E1155" i="6"/>
  <c r="E1163" i="6"/>
  <c r="E1040" i="6"/>
  <c r="E1048" i="6"/>
  <c r="E1056" i="6"/>
  <c r="E1064" i="6"/>
  <c r="E1072" i="6"/>
  <c r="E1080" i="6"/>
  <c r="E1088" i="6"/>
  <c r="E1096" i="6"/>
  <c r="E1104" i="6"/>
  <c r="E1112" i="6"/>
  <c r="E1120" i="6"/>
  <c r="E1128" i="6"/>
  <c r="E1136" i="6"/>
  <c r="E1144" i="6"/>
  <c r="E1152" i="6"/>
  <c r="E1032" i="6"/>
  <c r="F942" i="6"/>
  <c r="E942" i="6"/>
  <c r="F902" i="6"/>
  <c r="E902" i="6"/>
  <c r="F918" i="6"/>
  <c r="E918" i="6"/>
  <c r="F903" i="6"/>
  <c r="E903" i="6"/>
  <c r="F919" i="6"/>
  <c r="E919" i="6"/>
  <c r="F950" i="6"/>
  <c r="E950" i="6"/>
  <c r="F926" i="6"/>
  <c r="E926" i="6"/>
  <c r="F958" i="6"/>
  <c r="E958" i="6"/>
  <c r="F910" i="6"/>
  <c r="E910" i="6"/>
  <c r="F911" i="6"/>
  <c r="E911" i="6"/>
  <c r="F934" i="6"/>
  <c r="E934" i="6"/>
  <c r="E927" i="6"/>
  <c r="E935" i="6"/>
  <c r="E943" i="6"/>
  <c r="E951" i="6"/>
  <c r="E959" i="6"/>
  <c r="E967" i="6"/>
  <c r="E975" i="6"/>
  <c r="E983" i="6"/>
  <c r="E991" i="6"/>
  <c r="E999" i="6"/>
  <c r="E1007" i="6"/>
  <c r="E1015" i="6"/>
  <c r="E1023" i="6"/>
  <c r="E966" i="6"/>
  <c r="E974" i="6"/>
  <c r="E982" i="6"/>
  <c r="E990" i="6"/>
  <c r="E998" i="6"/>
  <c r="E1006" i="6"/>
  <c r="E1014" i="6"/>
  <c r="E1022" i="6"/>
  <c r="E1030" i="6"/>
  <c r="E896" i="6"/>
  <c r="F759" i="6"/>
  <c r="E759" i="6"/>
  <c r="F823" i="6"/>
  <c r="E823" i="6"/>
  <c r="F767" i="6"/>
  <c r="E767" i="6"/>
  <c r="F831" i="6"/>
  <c r="E831" i="6"/>
  <c r="F775" i="6"/>
  <c r="E775" i="6"/>
  <c r="F839" i="6"/>
  <c r="E839" i="6"/>
  <c r="F783" i="6"/>
  <c r="E783" i="6"/>
  <c r="F791" i="6"/>
  <c r="E791" i="6"/>
  <c r="F863" i="6"/>
  <c r="E863" i="6"/>
  <c r="F743" i="6"/>
  <c r="E743" i="6"/>
  <c r="F807" i="6"/>
  <c r="E807" i="6"/>
  <c r="F847" i="6"/>
  <c r="E847" i="6"/>
  <c r="F855" i="6"/>
  <c r="E855" i="6"/>
  <c r="F799" i="6"/>
  <c r="E799" i="6"/>
  <c r="F751" i="6"/>
  <c r="E751" i="6"/>
  <c r="F815" i="6"/>
  <c r="E815" i="6"/>
  <c r="E871" i="6"/>
  <c r="E879" i="6"/>
  <c r="E887" i="6"/>
  <c r="E739" i="6"/>
  <c r="E747" i="6"/>
  <c r="E755" i="6"/>
  <c r="E763" i="6"/>
  <c r="E771" i="6"/>
  <c r="E779" i="6"/>
  <c r="E787" i="6"/>
  <c r="E795" i="6"/>
  <c r="E803" i="6"/>
  <c r="E811" i="6"/>
  <c r="E819" i="6"/>
  <c r="E827" i="6"/>
  <c r="E835" i="6"/>
  <c r="E843" i="6"/>
  <c r="E851" i="6"/>
  <c r="E859" i="6"/>
  <c r="E867" i="6"/>
  <c r="E875" i="6"/>
  <c r="E883" i="6"/>
  <c r="E891" i="6"/>
  <c r="E752" i="6"/>
  <c r="E760" i="6"/>
  <c r="E768" i="6"/>
  <c r="E776" i="6"/>
  <c r="E784" i="6"/>
  <c r="E792" i="6"/>
  <c r="E800" i="6"/>
  <c r="E808" i="6"/>
  <c r="E816" i="6"/>
  <c r="E824" i="6"/>
  <c r="E832" i="6"/>
  <c r="E840" i="6"/>
  <c r="E848" i="6"/>
  <c r="E856" i="6"/>
  <c r="E864" i="6"/>
  <c r="E872" i="6"/>
  <c r="E880" i="6"/>
  <c r="E888" i="6"/>
  <c r="E744" i="6"/>
  <c r="F736" i="6"/>
  <c r="F591" i="6"/>
  <c r="E591" i="6"/>
  <c r="F603" i="6"/>
  <c r="E603" i="6"/>
  <c r="F687" i="6"/>
  <c r="E687" i="6"/>
  <c r="F711" i="6"/>
  <c r="E711" i="6"/>
  <c r="F583" i="6"/>
  <c r="E583" i="6"/>
  <c r="F615" i="6"/>
  <c r="E615" i="6"/>
  <c r="F631" i="6"/>
  <c r="E631" i="6"/>
  <c r="F647" i="6"/>
  <c r="E647" i="6"/>
  <c r="F595" i="6"/>
  <c r="E595" i="6"/>
  <c r="F607" i="6"/>
  <c r="E607" i="6"/>
  <c r="F695" i="6"/>
  <c r="E695" i="6"/>
  <c r="F671" i="6"/>
  <c r="E671" i="6"/>
  <c r="F587" i="6"/>
  <c r="E587" i="6"/>
  <c r="F655" i="6"/>
  <c r="E655" i="6"/>
  <c r="F663" i="6"/>
  <c r="E663" i="6"/>
  <c r="F599" i="6"/>
  <c r="E599" i="6"/>
  <c r="F623" i="6"/>
  <c r="E623" i="6"/>
  <c r="F639" i="6"/>
  <c r="E639" i="6"/>
  <c r="F679" i="6"/>
  <c r="E679" i="6"/>
  <c r="F579" i="6"/>
  <c r="E579" i="6"/>
  <c r="F611" i="6"/>
  <c r="E611" i="6"/>
  <c r="F703" i="6"/>
  <c r="E703" i="6"/>
  <c r="E719" i="6"/>
  <c r="E727" i="6"/>
  <c r="E646" i="6"/>
  <c r="E654" i="6"/>
  <c r="E662" i="6"/>
  <c r="E670" i="6"/>
  <c r="E678" i="6"/>
  <c r="E686" i="6"/>
  <c r="E694" i="6"/>
  <c r="E702" i="6"/>
  <c r="E710" i="6"/>
  <c r="E718" i="6"/>
  <c r="E726" i="6"/>
  <c r="E734" i="6"/>
  <c r="E619" i="6"/>
  <c r="E627" i="6"/>
  <c r="E635" i="6"/>
  <c r="E707" i="6"/>
  <c r="E715" i="6"/>
  <c r="E723" i="6"/>
  <c r="E731" i="6"/>
  <c r="E576" i="6"/>
  <c r="F350" i="6"/>
  <c r="E350" i="6"/>
  <c r="F342" i="6"/>
  <c r="E342" i="6"/>
  <c r="F484" i="6"/>
  <c r="E484" i="6"/>
  <c r="F398" i="6"/>
  <c r="E398" i="6"/>
  <c r="F334" i="6"/>
  <c r="E334" i="6"/>
  <c r="F390" i="6"/>
  <c r="E390" i="6"/>
  <c r="F412" i="6"/>
  <c r="E412" i="6"/>
  <c r="F374" i="6"/>
  <c r="E374" i="6"/>
  <c r="F326" i="6"/>
  <c r="E326" i="6"/>
  <c r="F318" i="6"/>
  <c r="E318" i="6"/>
  <c r="F366" i="6"/>
  <c r="E366" i="6"/>
  <c r="F331" i="6"/>
  <c r="E331" i="6"/>
  <c r="F358" i="6"/>
  <c r="E358" i="6"/>
  <c r="F307" i="6"/>
  <c r="E307" i="6"/>
  <c r="F382" i="6"/>
  <c r="E382" i="6"/>
  <c r="F310" i="6"/>
  <c r="E310" i="6"/>
  <c r="E490" i="6"/>
  <c r="F490" i="6"/>
  <c r="F428" i="6"/>
  <c r="E428" i="6"/>
  <c r="F500" i="6"/>
  <c r="E500" i="6"/>
  <c r="E315" i="6"/>
  <c r="E323" i="6"/>
  <c r="E339" i="6"/>
  <c r="E347" i="6"/>
  <c r="E355" i="6"/>
  <c r="E363" i="6"/>
  <c r="E371" i="6"/>
  <c r="E379" i="6"/>
  <c r="E387" i="6"/>
  <c r="E395" i="6"/>
  <c r="E403" i="6"/>
  <c r="E405" i="6"/>
  <c r="E407" i="6"/>
  <c r="F418" i="6"/>
  <c r="F434" i="6"/>
  <c r="F444" i="6"/>
  <c r="E444" i="6"/>
  <c r="F556" i="6"/>
  <c r="E556" i="6"/>
  <c r="F564" i="6"/>
  <c r="E564" i="6"/>
  <c r="F572" i="6"/>
  <c r="E572" i="6"/>
  <c r="E309" i="6"/>
  <c r="E317" i="6"/>
  <c r="E325" i="6"/>
  <c r="E333" i="6"/>
  <c r="E341" i="6"/>
  <c r="E349" i="6"/>
  <c r="E357" i="6"/>
  <c r="E365" i="6"/>
  <c r="E373" i="6"/>
  <c r="E381" i="6"/>
  <c r="E389" i="6"/>
  <c r="E397" i="6"/>
  <c r="F450" i="6"/>
  <c r="F466" i="6"/>
  <c r="F482" i="6"/>
  <c r="F508" i="6"/>
  <c r="E508" i="6"/>
  <c r="F516" i="6"/>
  <c r="E516" i="6"/>
  <c r="F524" i="6"/>
  <c r="E524" i="6"/>
  <c r="F532" i="6"/>
  <c r="E532" i="6"/>
  <c r="F540" i="6"/>
  <c r="E540" i="6"/>
  <c r="E314" i="6"/>
  <c r="E322" i="6"/>
  <c r="E330" i="6"/>
  <c r="E338" i="6"/>
  <c r="E346" i="6"/>
  <c r="E354" i="6"/>
  <c r="E362" i="6"/>
  <c r="E370" i="6"/>
  <c r="E378" i="6"/>
  <c r="E386" i="6"/>
  <c r="E394" i="6"/>
  <c r="E402" i="6"/>
  <c r="F410" i="6"/>
  <c r="F420" i="6"/>
  <c r="E420" i="6"/>
  <c r="F436" i="6"/>
  <c r="E436" i="6"/>
  <c r="F492" i="6"/>
  <c r="E492" i="6"/>
  <c r="F498" i="6"/>
  <c r="F419" i="6"/>
  <c r="E419" i="6"/>
  <c r="F460" i="6"/>
  <c r="E460" i="6"/>
  <c r="E295" i="6"/>
  <c r="E311" i="6"/>
  <c r="E319" i="6"/>
  <c r="E327" i="6"/>
  <c r="E335" i="6"/>
  <c r="E343" i="6"/>
  <c r="E351" i="6"/>
  <c r="E359" i="6"/>
  <c r="E367" i="6"/>
  <c r="E375" i="6"/>
  <c r="E383" i="6"/>
  <c r="E391" i="6"/>
  <c r="E399" i="6"/>
  <c r="F411" i="6"/>
  <c r="E411" i="6"/>
  <c r="F426" i="6"/>
  <c r="F476" i="6"/>
  <c r="E476" i="6"/>
  <c r="F548" i="6"/>
  <c r="E548" i="6"/>
  <c r="F452" i="6"/>
  <c r="E452" i="6"/>
  <c r="F468" i="6"/>
  <c r="E468" i="6"/>
  <c r="E489" i="6"/>
  <c r="E497" i="6"/>
  <c r="E505" i="6"/>
  <c r="E513" i="6"/>
  <c r="E521" i="6"/>
  <c r="E529" i="6"/>
  <c r="E537" i="6"/>
  <c r="E545" i="6"/>
  <c r="E553" i="6"/>
  <c r="E561" i="6"/>
  <c r="E569" i="6"/>
  <c r="E502" i="6"/>
  <c r="E510" i="6"/>
  <c r="E518" i="6"/>
  <c r="E526" i="6"/>
  <c r="E534" i="6"/>
  <c r="E542" i="6"/>
  <c r="E550" i="6"/>
  <c r="E558" i="6"/>
  <c r="E566" i="6"/>
  <c r="E574" i="6"/>
  <c r="E427" i="6"/>
  <c r="E435" i="6"/>
  <c r="E443" i="6"/>
  <c r="E451" i="6"/>
  <c r="E459" i="6"/>
  <c r="E467" i="6"/>
  <c r="E475" i="6"/>
  <c r="E515" i="6"/>
  <c r="E523" i="6"/>
  <c r="E531" i="6"/>
  <c r="E539" i="6"/>
  <c r="E547" i="6"/>
  <c r="E555" i="6"/>
  <c r="E563" i="6"/>
  <c r="E571" i="6"/>
  <c r="E294" i="6"/>
  <c r="E126" i="6"/>
  <c r="F126" i="6"/>
  <c r="E197" i="6"/>
  <c r="F197" i="6"/>
  <c r="E225" i="6"/>
  <c r="F225" i="6"/>
  <c r="F243" i="6"/>
  <c r="E243" i="6"/>
  <c r="F278" i="6"/>
  <c r="E278" i="6"/>
  <c r="F16" i="6"/>
  <c r="F25" i="6"/>
  <c r="F34" i="6"/>
  <c r="E43" i="6"/>
  <c r="E52" i="6"/>
  <c r="F80" i="6"/>
  <c r="E92" i="6"/>
  <c r="F96" i="6"/>
  <c r="E142" i="6"/>
  <c r="F142" i="6"/>
  <c r="F152" i="6"/>
  <c r="E152" i="6"/>
  <c r="F161" i="6"/>
  <c r="F168" i="6"/>
  <c r="E168" i="6"/>
  <c r="E183" i="6"/>
  <c r="F183" i="6"/>
  <c r="F198" i="6"/>
  <c r="E198" i="6"/>
  <c r="F222" i="6"/>
  <c r="E279" i="6"/>
  <c r="F279" i="6"/>
  <c r="E19" i="6"/>
  <c r="E28" i="6"/>
  <c r="F56" i="6"/>
  <c r="F65" i="6"/>
  <c r="F74" i="6"/>
  <c r="E83" i="6"/>
  <c r="E99" i="6"/>
  <c r="F106" i="6"/>
  <c r="F114" i="6"/>
  <c r="E127" i="6"/>
  <c r="F136" i="6"/>
  <c r="E136" i="6"/>
  <c r="F143" i="6"/>
  <c r="E143" i="6"/>
  <c r="F177" i="6"/>
  <c r="F237" i="6"/>
  <c r="E252" i="6"/>
  <c r="E271" i="6"/>
  <c r="F271" i="6"/>
  <c r="F115" i="6"/>
  <c r="E115" i="6"/>
  <c r="E149" i="6"/>
  <c r="F149" i="6"/>
  <c r="F184" i="6"/>
  <c r="E184" i="6"/>
  <c r="E133" i="6"/>
  <c r="F133" i="6"/>
  <c r="F159" i="6"/>
  <c r="E159" i="6"/>
  <c r="E199" i="6"/>
  <c r="F199" i="6"/>
  <c r="F214" i="6"/>
  <c r="E214" i="6"/>
  <c r="E238" i="6"/>
  <c r="F238" i="6"/>
  <c r="E253" i="6"/>
  <c r="F253" i="6"/>
  <c r="F17" i="6"/>
  <c r="F26" i="6"/>
  <c r="E35" i="6"/>
  <c r="E44" i="6"/>
  <c r="F72" i="6"/>
  <c r="F81" i="6"/>
  <c r="F97" i="6"/>
  <c r="E107" i="6"/>
  <c r="E165" i="6"/>
  <c r="F165" i="6"/>
  <c r="E193" i="6"/>
  <c r="F193" i="6"/>
  <c r="E211" i="6"/>
  <c r="E20" i="6"/>
  <c r="F48" i="6"/>
  <c r="F57" i="6"/>
  <c r="F66" i="6"/>
  <c r="E75" i="6"/>
  <c r="E84" i="6"/>
  <c r="F88" i="6"/>
  <c r="E100" i="6"/>
  <c r="F104" i="6"/>
  <c r="E124" i="6"/>
  <c r="F140" i="6"/>
  <c r="E140" i="6"/>
  <c r="F156" i="6"/>
  <c r="E156" i="6"/>
  <c r="F175" i="6"/>
  <c r="E175" i="6"/>
  <c r="F200" i="6"/>
  <c r="E200" i="6"/>
  <c r="E215" i="6"/>
  <c r="F215" i="6"/>
  <c r="F230" i="6"/>
  <c r="E230" i="6"/>
  <c r="E239" i="6"/>
  <c r="E254" i="6"/>
  <c r="F254" i="6"/>
  <c r="F273" i="6"/>
  <c r="E273" i="6"/>
  <c r="F108" i="6"/>
  <c r="E108" i="6"/>
  <c r="E125" i="6"/>
  <c r="F125" i="6"/>
  <c r="F131" i="6"/>
  <c r="E131" i="6"/>
  <c r="F147" i="6"/>
  <c r="E147" i="6"/>
  <c r="F172" i="6"/>
  <c r="E172" i="6"/>
  <c r="E181" i="6"/>
  <c r="F181" i="6"/>
  <c r="E209" i="6"/>
  <c r="F209" i="6"/>
  <c r="F18" i="6"/>
  <c r="E27" i="6"/>
  <c r="E36" i="6"/>
  <c r="F64" i="6"/>
  <c r="F73" i="6"/>
  <c r="F82" i="6"/>
  <c r="F98" i="6"/>
  <c r="E105" i="6"/>
  <c r="F105" i="6"/>
  <c r="E141" i="6"/>
  <c r="F141" i="6"/>
  <c r="E157" i="6"/>
  <c r="F157" i="6"/>
  <c r="F206" i="6"/>
  <c r="F221" i="6"/>
  <c r="E255" i="6"/>
  <c r="F270" i="6"/>
  <c r="E270" i="6"/>
  <c r="E229" i="6"/>
  <c r="F229" i="6"/>
  <c r="F232" i="6"/>
  <c r="E232" i="6"/>
  <c r="E259" i="6"/>
  <c r="E117" i="6"/>
  <c r="F117" i="6"/>
  <c r="F120" i="6"/>
  <c r="E120" i="6"/>
  <c r="E245" i="6"/>
  <c r="F245" i="6"/>
  <c r="F248" i="6"/>
  <c r="E248" i="6"/>
  <c r="F277" i="6"/>
  <c r="E283" i="6"/>
  <c r="F283" i="6"/>
  <c r="F291" i="6"/>
  <c r="E213" i="6"/>
  <c r="F213" i="6"/>
  <c r="F216" i="6"/>
  <c r="E216" i="6"/>
  <c r="E275" i="6"/>
  <c r="F275" i="6"/>
  <c r="D12" i="6" l="1"/>
  <c r="F12" i="6" l="1"/>
  <c r="E12" i="6"/>
  <c r="D255" i="1"/>
  <c r="F255" i="1" l="1"/>
  <c r="E255" i="1"/>
  <c r="D1421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F1355" i="1" l="1"/>
  <c r="F1372" i="1"/>
  <c r="E1341" i="1"/>
  <c r="E1326" i="1"/>
  <c r="F1342" i="1"/>
  <c r="F1350" i="1"/>
  <c r="F1358" i="1"/>
  <c r="F1366" i="1"/>
  <c r="F1374" i="1"/>
  <c r="F1323" i="1"/>
  <c r="F1371" i="1"/>
  <c r="F1364" i="1"/>
  <c r="E1357" i="1"/>
  <c r="F1327" i="1"/>
  <c r="F1359" i="1"/>
  <c r="F1421" i="1"/>
  <c r="F1339" i="1"/>
  <c r="E1340" i="1"/>
  <c r="E1349" i="1"/>
  <c r="F1335" i="1"/>
  <c r="F1336" i="1"/>
  <c r="F1360" i="1"/>
  <c r="F1368" i="1"/>
  <c r="F1347" i="1"/>
  <c r="E1324" i="1"/>
  <c r="F1356" i="1"/>
  <c r="E1333" i="1"/>
  <c r="E1373" i="1"/>
  <c r="F1319" i="1"/>
  <c r="F1367" i="1"/>
  <c r="E1329" i="1"/>
  <c r="F1331" i="1"/>
  <c r="F1363" i="1"/>
  <c r="F1332" i="1"/>
  <c r="F1348" i="1"/>
  <c r="E1325" i="1"/>
  <c r="E1365" i="1"/>
  <c r="F1334" i="1"/>
  <c r="F1343" i="1"/>
  <c r="F1351" i="1"/>
  <c r="F1320" i="1"/>
  <c r="F1328" i="1"/>
  <c r="F1344" i="1"/>
  <c r="F1352" i="1"/>
  <c r="F1321" i="1"/>
  <c r="E1337" i="1"/>
  <c r="F1345" i="1"/>
  <c r="F1353" i="1"/>
  <c r="F1361" i="1"/>
  <c r="F1369" i="1"/>
  <c r="E1322" i="1"/>
  <c r="F1330" i="1"/>
  <c r="E1338" i="1"/>
  <c r="F1346" i="1"/>
  <c r="E1354" i="1"/>
  <c r="F1362" i="1"/>
  <c r="F1370" i="1"/>
  <c r="E1327" i="1"/>
  <c r="F1322" i="1"/>
  <c r="E1359" i="1"/>
  <c r="E1370" i="1"/>
  <c r="E1343" i="1"/>
  <c r="E1335" i="1"/>
  <c r="F1354" i="1"/>
  <c r="F1338" i="1"/>
  <c r="E1351" i="1"/>
  <c r="E1421" i="1"/>
  <c r="F1349" i="1"/>
  <c r="F1365" i="1"/>
  <c r="E1319" i="1"/>
  <c r="E1330" i="1"/>
  <c r="E1346" i="1"/>
  <c r="E1362" i="1"/>
  <c r="E1367" i="1"/>
  <c r="F1333" i="1"/>
  <c r="F1325" i="1"/>
  <c r="F1341" i="1"/>
  <c r="F1357" i="1"/>
  <c r="F1373" i="1"/>
  <c r="E1348" i="1"/>
  <c r="E1356" i="1"/>
  <c r="E1364" i="1"/>
  <c r="E1372" i="1"/>
  <c r="E1321" i="1"/>
  <c r="F1340" i="1"/>
  <c r="E1345" i="1"/>
  <c r="E1353" i="1"/>
  <c r="E1361" i="1"/>
  <c r="E1369" i="1"/>
  <c r="F1324" i="1"/>
  <c r="F1329" i="1"/>
  <c r="E1334" i="1"/>
  <c r="F1337" i="1"/>
  <c r="E1342" i="1"/>
  <c r="E1350" i="1"/>
  <c r="E1358" i="1"/>
  <c r="E1366" i="1"/>
  <c r="E1374" i="1"/>
  <c r="E1323" i="1"/>
  <c r="F1326" i="1"/>
  <c r="E1331" i="1"/>
  <c r="E1339" i="1"/>
  <c r="E1347" i="1"/>
  <c r="E1355" i="1"/>
  <c r="E1363" i="1"/>
  <c r="E1371" i="1"/>
  <c r="E1332" i="1"/>
  <c r="E1320" i="1"/>
  <c r="E1328" i="1"/>
  <c r="E1336" i="1"/>
  <c r="E1344" i="1"/>
  <c r="E1352" i="1"/>
  <c r="E1360" i="1"/>
  <c r="E1368" i="1"/>
  <c r="D1318" i="1" l="1"/>
  <c r="D1272" i="1"/>
  <c r="D1271" i="1"/>
  <c r="D1269" i="1"/>
  <c r="D1268" i="1"/>
  <c r="D1264" i="1"/>
  <c r="D1263" i="1"/>
  <c r="D1254" i="1"/>
  <c r="D1252" i="1"/>
  <c r="D1275" i="1"/>
  <c r="D1274" i="1"/>
  <c r="D1273" i="1"/>
  <c r="D1270" i="1"/>
  <c r="D1267" i="1"/>
  <c r="D1266" i="1"/>
  <c r="D1265" i="1"/>
  <c r="D1262" i="1"/>
  <c r="D1261" i="1"/>
  <c r="D1260" i="1"/>
  <c r="D1259" i="1"/>
  <c r="D1258" i="1"/>
  <c r="D1257" i="1"/>
  <c r="D1256" i="1"/>
  <c r="D1255" i="1"/>
  <c r="D1253" i="1"/>
  <c r="D1251" i="1"/>
  <c r="D1250" i="1"/>
  <c r="D1249" i="1"/>
  <c r="E1250" i="1" l="1"/>
  <c r="E1251" i="1"/>
  <c r="F1274" i="1"/>
  <c r="E1275" i="1"/>
  <c r="E1253" i="1"/>
  <c r="E1265" i="1"/>
  <c r="E1266" i="1"/>
  <c r="F1260" i="1"/>
  <c r="F1271" i="1"/>
  <c r="F1272" i="1"/>
  <c r="E1255" i="1"/>
  <c r="F1252" i="1"/>
  <c r="F1256" i="1"/>
  <c r="F1264" i="1"/>
  <c r="E1261" i="1"/>
  <c r="F1262" i="1"/>
  <c r="E1257" i="1"/>
  <c r="E1267" i="1"/>
  <c r="F1263" i="1"/>
  <c r="F1258" i="1"/>
  <c r="E1270" i="1"/>
  <c r="F1249" i="1"/>
  <c r="F1259" i="1"/>
  <c r="E1273" i="1"/>
  <c r="F1268" i="1"/>
  <c r="E1318" i="1"/>
  <c r="F1318" i="1"/>
  <c r="F1257" i="1"/>
  <c r="F1266" i="1"/>
  <c r="F1270" i="1"/>
  <c r="E1269" i="1"/>
  <c r="F1269" i="1"/>
  <c r="F1254" i="1"/>
  <c r="E1254" i="1"/>
  <c r="F1253" i="1"/>
  <c r="E1262" i="1"/>
  <c r="F1250" i="1"/>
  <c r="E1258" i="1"/>
  <c r="F1273" i="1"/>
  <c r="F1265" i="1"/>
  <c r="E1274" i="1"/>
  <c r="F1261" i="1"/>
  <c r="E1263" i="1"/>
  <c r="E1271" i="1"/>
  <c r="E1252" i="1"/>
  <c r="F1255" i="1"/>
  <c r="E1260" i="1"/>
  <c r="E1268" i="1"/>
  <c r="E1259" i="1"/>
  <c r="E1249" i="1"/>
  <c r="F1251" i="1"/>
  <c r="E1256" i="1"/>
  <c r="E1264" i="1"/>
  <c r="F1267" i="1"/>
  <c r="E1272" i="1"/>
  <c r="F1275" i="1"/>
  <c r="D1247" i="1" l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96" i="1"/>
  <c r="D1195" i="1"/>
  <c r="D1194" i="1"/>
  <c r="D1193" i="1"/>
  <c r="D1176" i="1"/>
  <c r="D1174" i="1"/>
  <c r="D1173" i="1"/>
  <c r="D1172" i="1"/>
  <c r="D1171" i="1"/>
  <c r="D1170" i="1"/>
  <c r="D1169" i="1"/>
  <c r="D1168" i="1"/>
  <c r="D1167" i="1"/>
  <c r="D1166" i="1"/>
  <c r="D1165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17" i="1"/>
  <c r="F1017" i="1" s="1"/>
  <c r="D1016" i="1"/>
  <c r="F1016" i="1" s="1"/>
  <c r="D1015" i="1"/>
  <c r="F1015" i="1" s="1"/>
  <c r="D1014" i="1"/>
  <c r="F1014" i="1" s="1"/>
  <c r="D1013" i="1"/>
  <c r="F1013" i="1" s="1"/>
  <c r="D1012" i="1"/>
  <c r="F1012" i="1" s="1"/>
  <c r="D1011" i="1"/>
  <c r="F1011" i="1" s="1"/>
  <c r="D1010" i="1"/>
  <c r="F1010" i="1" s="1"/>
  <c r="D1009" i="1"/>
  <c r="F1009" i="1" s="1"/>
  <c r="D1008" i="1"/>
  <c r="F1008" i="1" s="1"/>
  <c r="D1007" i="1"/>
  <c r="F1007" i="1" s="1"/>
  <c r="D1006" i="1"/>
  <c r="F1006" i="1" s="1"/>
  <c r="D1005" i="1"/>
  <c r="F1005" i="1" s="1"/>
  <c r="D1004" i="1"/>
  <c r="F1004" i="1" s="1"/>
  <c r="D1003" i="1"/>
  <c r="F1003" i="1" s="1"/>
  <c r="D1002" i="1"/>
  <c r="F1002" i="1" s="1"/>
  <c r="D1001" i="1"/>
  <c r="F1001" i="1" s="1"/>
  <c r="D1000" i="1"/>
  <c r="F1000" i="1" s="1"/>
  <c r="D999" i="1"/>
  <c r="F999" i="1" s="1"/>
  <c r="D998" i="1"/>
  <c r="F998" i="1" s="1"/>
  <c r="D997" i="1"/>
  <c r="F997" i="1" s="1"/>
  <c r="D996" i="1"/>
  <c r="F996" i="1" s="1"/>
  <c r="D995" i="1"/>
  <c r="F995" i="1" s="1"/>
  <c r="D994" i="1"/>
  <c r="F994" i="1" s="1"/>
  <c r="D993" i="1"/>
  <c r="F993" i="1" s="1"/>
  <c r="D992" i="1"/>
  <c r="F992" i="1" s="1"/>
  <c r="D991" i="1"/>
  <c r="F991" i="1" s="1"/>
  <c r="D990" i="1"/>
  <c r="F990" i="1" s="1"/>
  <c r="D989" i="1"/>
  <c r="F989" i="1" s="1"/>
  <c r="D988" i="1"/>
  <c r="F988" i="1" s="1"/>
  <c r="D987" i="1"/>
  <c r="F987" i="1" s="1"/>
  <c r="D986" i="1"/>
  <c r="F986" i="1" s="1"/>
  <c r="D985" i="1"/>
  <c r="F985" i="1" s="1"/>
  <c r="D984" i="1"/>
  <c r="F984" i="1" s="1"/>
  <c r="D983" i="1"/>
  <c r="F983" i="1" s="1"/>
  <c r="D982" i="1"/>
  <c r="F982" i="1" s="1"/>
  <c r="D981" i="1"/>
  <c r="F981" i="1" s="1"/>
  <c r="D980" i="1"/>
  <c r="F980" i="1" s="1"/>
  <c r="D979" i="1"/>
  <c r="F979" i="1" s="1"/>
  <c r="D978" i="1"/>
  <c r="F978" i="1" s="1"/>
  <c r="D977" i="1"/>
  <c r="F977" i="1" s="1"/>
  <c r="D976" i="1"/>
  <c r="F976" i="1" s="1"/>
  <c r="D975" i="1"/>
  <c r="F975" i="1" s="1"/>
  <c r="D974" i="1"/>
  <c r="F974" i="1" s="1"/>
  <c r="D973" i="1"/>
  <c r="F973" i="1" s="1"/>
  <c r="D972" i="1"/>
  <c r="F972" i="1" s="1"/>
  <c r="D971" i="1"/>
  <c r="F971" i="1" s="1"/>
  <c r="D970" i="1"/>
  <c r="F970" i="1" s="1"/>
  <c r="D969" i="1"/>
  <c r="F969" i="1" s="1"/>
  <c r="D968" i="1"/>
  <c r="F968" i="1" s="1"/>
  <c r="D967" i="1"/>
  <c r="F967" i="1" s="1"/>
  <c r="D966" i="1"/>
  <c r="F966" i="1" s="1"/>
  <c r="D965" i="1"/>
  <c r="F965" i="1" s="1"/>
  <c r="D964" i="1"/>
  <c r="F964" i="1" s="1"/>
  <c r="D963" i="1"/>
  <c r="F963" i="1" s="1"/>
  <c r="D962" i="1"/>
  <c r="F962" i="1" s="1"/>
  <c r="D961" i="1"/>
  <c r="F961" i="1" s="1"/>
  <c r="D960" i="1"/>
  <c r="F960" i="1" s="1"/>
  <c r="D959" i="1"/>
  <c r="F959" i="1" s="1"/>
  <c r="D958" i="1"/>
  <c r="F958" i="1" s="1"/>
  <c r="D957" i="1"/>
  <c r="F957" i="1" s="1"/>
  <c r="D956" i="1"/>
  <c r="F956" i="1" s="1"/>
  <c r="D955" i="1"/>
  <c r="F955" i="1" s="1"/>
  <c r="D954" i="1"/>
  <c r="F954" i="1" s="1"/>
  <c r="D953" i="1"/>
  <c r="F953" i="1" s="1"/>
  <c r="D952" i="1"/>
  <c r="F952" i="1" s="1"/>
  <c r="D951" i="1"/>
  <c r="F951" i="1" s="1"/>
  <c r="D950" i="1"/>
  <c r="F950" i="1" s="1"/>
  <c r="D949" i="1"/>
  <c r="F949" i="1" s="1"/>
  <c r="D948" i="1"/>
  <c r="F948" i="1" s="1"/>
  <c r="D947" i="1"/>
  <c r="F947" i="1" s="1"/>
  <c r="D946" i="1"/>
  <c r="F946" i="1" s="1"/>
  <c r="D945" i="1"/>
  <c r="F945" i="1" s="1"/>
  <c r="D944" i="1"/>
  <c r="F944" i="1" s="1"/>
  <c r="D943" i="1"/>
  <c r="F943" i="1" s="1"/>
  <c r="D942" i="1"/>
  <c r="F942" i="1" s="1"/>
  <c r="D941" i="1"/>
  <c r="F941" i="1" s="1"/>
  <c r="D940" i="1"/>
  <c r="F940" i="1" s="1"/>
  <c r="D939" i="1"/>
  <c r="F939" i="1" s="1"/>
  <c r="D938" i="1"/>
  <c r="F938" i="1" s="1"/>
  <c r="D937" i="1"/>
  <c r="F937" i="1" s="1"/>
  <c r="D936" i="1"/>
  <c r="F936" i="1" s="1"/>
  <c r="D935" i="1"/>
  <c r="F935" i="1" s="1"/>
  <c r="D934" i="1"/>
  <c r="F934" i="1" s="1"/>
  <c r="D933" i="1"/>
  <c r="F933" i="1" s="1"/>
  <c r="D932" i="1"/>
  <c r="F932" i="1" s="1"/>
  <c r="D931" i="1"/>
  <c r="F931" i="1" s="1"/>
  <c r="D930" i="1"/>
  <c r="F930" i="1" s="1"/>
  <c r="D929" i="1"/>
  <c r="F929" i="1" s="1"/>
  <c r="D928" i="1"/>
  <c r="F928" i="1" s="1"/>
  <c r="D927" i="1"/>
  <c r="F927" i="1" s="1"/>
  <c r="D926" i="1"/>
  <c r="F926" i="1" s="1"/>
  <c r="D877" i="1"/>
  <c r="F877" i="1" s="1"/>
  <c r="D876" i="1"/>
  <c r="F876" i="1" s="1"/>
  <c r="D875" i="1"/>
  <c r="F875" i="1" s="1"/>
  <c r="D874" i="1"/>
  <c r="F874" i="1" s="1"/>
  <c r="D873" i="1"/>
  <c r="F873" i="1" s="1"/>
  <c r="D872" i="1"/>
  <c r="F872" i="1" s="1"/>
  <c r="D871" i="1"/>
  <c r="F871" i="1" s="1"/>
  <c r="D870" i="1"/>
  <c r="F870" i="1" s="1"/>
  <c r="D869" i="1"/>
  <c r="F869" i="1" s="1"/>
  <c r="D868" i="1"/>
  <c r="F868" i="1" s="1"/>
  <c r="D867" i="1"/>
  <c r="F867" i="1" s="1"/>
  <c r="D866" i="1"/>
  <c r="F866" i="1" s="1"/>
  <c r="D865" i="1"/>
  <c r="F865" i="1" s="1"/>
  <c r="D864" i="1"/>
  <c r="F864" i="1" s="1"/>
  <c r="D863" i="1"/>
  <c r="F863" i="1" s="1"/>
  <c r="D862" i="1"/>
  <c r="F862" i="1" s="1"/>
  <c r="D861" i="1"/>
  <c r="F861" i="1" s="1"/>
  <c r="D860" i="1"/>
  <c r="F860" i="1" s="1"/>
  <c r="D859" i="1"/>
  <c r="F859" i="1" s="1"/>
  <c r="D858" i="1"/>
  <c r="F858" i="1" s="1"/>
  <c r="D857" i="1"/>
  <c r="F857" i="1" s="1"/>
  <c r="D856" i="1"/>
  <c r="F856" i="1" s="1"/>
  <c r="D855" i="1"/>
  <c r="F855" i="1" s="1"/>
  <c r="D854" i="1"/>
  <c r="F854" i="1" s="1"/>
  <c r="D853" i="1"/>
  <c r="F853" i="1" s="1"/>
  <c r="D852" i="1"/>
  <c r="F852" i="1" s="1"/>
  <c r="D851" i="1"/>
  <c r="F851" i="1" s="1"/>
  <c r="D850" i="1"/>
  <c r="F850" i="1" s="1"/>
  <c r="D849" i="1"/>
  <c r="F849" i="1" s="1"/>
  <c r="D848" i="1"/>
  <c r="F848" i="1" s="1"/>
  <c r="D847" i="1"/>
  <c r="F847" i="1" s="1"/>
  <c r="D846" i="1"/>
  <c r="F846" i="1" s="1"/>
  <c r="D845" i="1"/>
  <c r="F845" i="1" s="1"/>
  <c r="D844" i="1"/>
  <c r="F844" i="1" s="1"/>
  <c r="D843" i="1"/>
  <c r="F843" i="1" s="1"/>
  <c r="D842" i="1"/>
  <c r="F842" i="1" s="1"/>
  <c r="D841" i="1"/>
  <c r="F841" i="1" s="1"/>
  <c r="D840" i="1"/>
  <c r="F840" i="1" s="1"/>
  <c r="D839" i="1"/>
  <c r="F839" i="1" s="1"/>
  <c r="D838" i="1"/>
  <c r="F838" i="1" s="1"/>
  <c r="D837" i="1"/>
  <c r="F837" i="1" s="1"/>
  <c r="D836" i="1"/>
  <c r="F836" i="1" s="1"/>
  <c r="D835" i="1"/>
  <c r="F835" i="1" s="1"/>
  <c r="D834" i="1"/>
  <c r="F834" i="1" s="1"/>
  <c r="D833" i="1"/>
  <c r="F833" i="1" s="1"/>
  <c r="D832" i="1"/>
  <c r="F832" i="1" s="1"/>
  <c r="D831" i="1"/>
  <c r="F831" i="1" s="1"/>
  <c r="D830" i="1"/>
  <c r="F830" i="1" s="1"/>
  <c r="D829" i="1"/>
  <c r="F829" i="1" s="1"/>
  <c r="D828" i="1"/>
  <c r="F828" i="1" s="1"/>
  <c r="D827" i="1"/>
  <c r="F827" i="1" s="1"/>
  <c r="D826" i="1"/>
  <c r="F826" i="1" s="1"/>
  <c r="D825" i="1"/>
  <c r="F825" i="1" s="1"/>
  <c r="D824" i="1"/>
  <c r="F824" i="1" s="1"/>
  <c r="D823" i="1"/>
  <c r="F823" i="1" s="1"/>
  <c r="D822" i="1"/>
  <c r="F822" i="1" s="1"/>
  <c r="D821" i="1"/>
  <c r="F821" i="1" s="1"/>
  <c r="D820" i="1"/>
  <c r="F820" i="1" s="1"/>
  <c r="D819" i="1"/>
  <c r="F819" i="1" s="1"/>
  <c r="D818" i="1"/>
  <c r="F818" i="1" s="1"/>
  <c r="D817" i="1"/>
  <c r="F817" i="1" s="1"/>
  <c r="D816" i="1"/>
  <c r="F816" i="1" s="1"/>
  <c r="D815" i="1"/>
  <c r="F815" i="1" s="1"/>
  <c r="D814" i="1"/>
  <c r="F814" i="1" s="1"/>
  <c r="D813" i="1"/>
  <c r="F813" i="1" s="1"/>
  <c r="D812" i="1"/>
  <c r="F812" i="1" s="1"/>
  <c r="D811" i="1"/>
  <c r="F811" i="1" s="1"/>
  <c r="D810" i="1"/>
  <c r="F810" i="1" s="1"/>
  <c r="D809" i="1"/>
  <c r="F809" i="1" s="1"/>
  <c r="D808" i="1"/>
  <c r="F808" i="1" s="1"/>
  <c r="D807" i="1"/>
  <c r="F807" i="1" s="1"/>
  <c r="D806" i="1"/>
  <c r="F806" i="1" s="1"/>
  <c r="D805" i="1"/>
  <c r="F805" i="1" s="1"/>
  <c r="D804" i="1"/>
  <c r="F804" i="1" s="1"/>
  <c r="D803" i="1"/>
  <c r="F803" i="1" s="1"/>
  <c r="D802" i="1"/>
  <c r="F802" i="1" s="1"/>
  <c r="D801" i="1"/>
  <c r="F801" i="1" s="1"/>
  <c r="D800" i="1"/>
  <c r="F800" i="1" s="1"/>
  <c r="D799" i="1"/>
  <c r="F799" i="1" s="1"/>
  <c r="D798" i="1"/>
  <c r="F798" i="1" s="1"/>
  <c r="D797" i="1"/>
  <c r="F797" i="1" s="1"/>
  <c r="D796" i="1"/>
  <c r="F796" i="1" s="1"/>
  <c r="D795" i="1"/>
  <c r="F795" i="1" s="1"/>
  <c r="D794" i="1"/>
  <c r="F794" i="1" s="1"/>
  <c r="D793" i="1"/>
  <c r="F793" i="1" s="1"/>
  <c r="D792" i="1"/>
  <c r="F792" i="1" s="1"/>
  <c r="D791" i="1"/>
  <c r="F791" i="1" s="1"/>
  <c r="D790" i="1"/>
  <c r="F790" i="1" s="1"/>
  <c r="D789" i="1"/>
  <c r="F789" i="1" s="1"/>
  <c r="D788" i="1"/>
  <c r="F788" i="1" s="1"/>
  <c r="D787" i="1"/>
  <c r="F787" i="1" s="1"/>
  <c r="D786" i="1"/>
  <c r="F786" i="1" s="1"/>
  <c r="D785" i="1"/>
  <c r="F785" i="1" s="1"/>
  <c r="D784" i="1"/>
  <c r="F784" i="1" s="1"/>
  <c r="D783" i="1"/>
  <c r="F783" i="1" s="1"/>
  <c r="D781" i="1"/>
  <c r="F781" i="1" s="1"/>
  <c r="D780" i="1"/>
  <c r="F780" i="1" s="1"/>
  <c r="D779" i="1"/>
  <c r="F779" i="1" s="1"/>
  <c r="D778" i="1"/>
  <c r="F778" i="1" s="1"/>
  <c r="D777" i="1"/>
  <c r="F777" i="1" s="1"/>
  <c r="D776" i="1"/>
  <c r="F776" i="1" s="1"/>
  <c r="D775" i="1"/>
  <c r="F775" i="1" s="1"/>
  <c r="E1054" i="1" l="1"/>
  <c r="E1102" i="1"/>
  <c r="E1142" i="1"/>
  <c r="F1188" i="1"/>
  <c r="F1209" i="1"/>
  <c r="E784" i="1"/>
  <c r="E816" i="1"/>
  <c r="E848" i="1"/>
  <c r="E944" i="1"/>
  <c r="F1047" i="1"/>
  <c r="E1151" i="1"/>
  <c r="F1181" i="1"/>
  <c r="F1202" i="1"/>
  <c r="E790" i="1"/>
  <c r="E798" i="1"/>
  <c r="E806" i="1"/>
  <c r="E814" i="1"/>
  <c r="E822" i="1"/>
  <c r="E830" i="1"/>
  <c r="E838" i="1"/>
  <c r="E846" i="1"/>
  <c r="E854" i="1"/>
  <c r="E862" i="1"/>
  <c r="E870" i="1"/>
  <c r="E934" i="1"/>
  <c r="E942" i="1"/>
  <c r="E950" i="1"/>
  <c r="E958" i="1"/>
  <c r="E974" i="1"/>
  <c r="E1006" i="1"/>
  <c r="E1014" i="1"/>
  <c r="E1045" i="1"/>
  <c r="E1053" i="1"/>
  <c r="E1061" i="1"/>
  <c r="E1069" i="1"/>
  <c r="E1077" i="1"/>
  <c r="F1085" i="1"/>
  <c r="F1093" i="1"/>
  <c r="E1101" i="1"/>
  <c r="E1109" i="1"/>
  <c r="E1117" i="1"/>
  <c r="E1125" i="1"/>
  <c r="E1133" i="1"/>
  <c r="E1141" i="1"/>
  <c r="F1149" i="1"/>
  <c r="E1157" i="1"/>
  <c r="F1166" i="1"/>
  <c r="F1174" i="1"/>
  <c r="F1179" i="1"/>
  <c r="F1187" i="1"/>
  <c r="F1200" i="1"/>
  <c r="F1208" i="1"/>
  <c r="F1216" i="1"/>
  <c r="F1224" i="1"/>
  <c r="F1232" i="1"/>
  <c r="F1240" i="1"/>
  <c r="E1046" i="1"/>
  <c r="E1094" i="1"/>
  <c r="F1158" i="1"/>
  <c r="F1233" i="1"/>
  <c r="E800" i="1"/>
  <c r="E856" i="1"/>
  <c r="F1079" i="1"/>
  <c r="F1103" i="1"/>
  <c r="F1159" i="1"/>
  <c r="F1189" i="1"/>
  <c r="F1226" i="1"/>
  <c r="E857" i="1"/>
  <c r="E865" i="1"/>
  <c r="E969" i="1"/>
  <c r="E977" i="1"/>
  <c r="E985" i="1"/>
  <c r="E993" i="1"/>
  <c r="E1001" i="1"/>
  <c r="E1009" i="1"/>
  <c r="E1017" i="1"/>
  <c r="F1048" i="1"/>
  <c r="F1056" i="1"/>
  <c r="F1064" i="1"/>
  <c r="F1072" i="1"/>
  <c r="F1080" i="1"/>
  <c r="F1088" i="1"/>
  <c r="E1152" i="1"/>
  <c r="E1160" i="1"/>
  <c r="F1169" i="1"/>
  <c r="E1194" i="1"/>
  <c r="E1182" i="1"/>
  <c r="E1190" i="1"/>
  <c r="F1203" i="1"/>
  <c r="F1211" i="1"/>
  <c r="F1219" i="1"/>
  <c r="E1227" i="1"/>
  <c r="E1235" i="1"/>
  <c r="E1243" i="1"/>
  <c r="E1086" i="1"/>
  <c r="F1150" i="1"/>
  <c r="F1241" i="1"/>
  <c r="E808" i="1"/>
  <c r="E864" i="1"/>
  <c r="E952" i="1"/>
  <c r="F1055" i="1"/>
  <c r="F1095" i="1"/>
  <c r="F1111" i="1"/>
  <c r="E1168" i="1"/>
  <c r="F1218" i="1"/>
  <c r="E794" i="1"/>
  <c r="E802" i="1"/>
  <c r="E810" i="1"/>
  <c r="E818" i="1"/>
  <c r="E826" i="1"/>
  <c r="E834" i="1"/>
  <c r="E842" i="1"/>
  <c r="E850" i="1"/>
  <c r="E858" i="1"/>
  <c r="E866" i="1"/>
  <c r="E874" i="1"/>
  <c r="E930" i="1"/>
  <c r="E938" i="1"/>
  <c r="E946" i="1"/>
  <c r="E954" i="1"/>
  <c r="E962" i="1"/>
  <c r="F1049" i="1"/>
  <c r="F1057" i="1"/>
  <c r="F1065" i="1"/>
  <c r="F1073" i="1"/>
  <c r="F1097" i="1"/>
  <c r="F1105" i="1"/>
  <c r="E1113" i="1"/>
  <c r="F1121" i="1"/>
  <c r="F1129" i="1"/>
  <c r="F1137" i="1"/>
  <c r="F1145" i="1"/>
  <c r="F1153" i="1"/>
  <c r="F1161" i="1"/>
  <c r="E1170" i="1"/>
  <c r="F1195" i="1"/>
  <c r="F1183" i="1"/>
  <c r="F1191" i="1"/>
  <c r="F1204" i="1"/>
  <c r="F1212" i="1"/>
  <c r="F1220" i="1"/>
  <c r="E1228" i="1"/>
  <c r="E1236" i="1"/>
  <c r="E1244" i="1"/>
  <c r="E871" i="1"/>
  <c r="E951" i="1"/>
  <c r="E1070" i="1"/>
  <c r="F1118" i="1"/>
  <c r="F1167" i="1"/>
  <c r="F1217" i="1"/>
  <c r="E824" i="1"/>
  <c r="F1063" i="1"/>
  <c r="F1210" i="1"/>
  <c r="E851" i="1"/>
  <c r="E875" i="1"/>
  <c r="E1050" i="1"/>
  <c r="F1058" i="1"/>
  <c r="E1066" i="1"/>
  <c r="E1074" i="1"/>
  <c r="F1082" i="1"/>
  <c r="F1090" i="1"/>
  <c r="F1098" i="1"/>
  <c r="F1106" i="1"/>
  <c r="F1114" i="1"/>
  <c r="F1122" i="1"/>
  <c r="F1130" i="1"/>
  <c r="F1138" i="1"/>
  <c r="F1146" i="1"/>
  <c r="E1154" i="1"/>
  <c r="E1162" i="1"/>
  <c r="E1171" i="1"/>
  <c r="E1196" i="1"/>
  <c r="F1184" i="1"/>
  <c r="F1192" i="1"/>
  <c r="F1205" i="1"/>
  <c r="F1213" i="1"/>
  <c r="F1221" i="1"/>
  <c r="F1229" i="1"/>
  <c r="F1237" i="1"/>
  <c r="F1245" i="1"/>
  <c r="E839" i="1"/>
  <c r="E1062" i="1"/>
  <c r="E1110" i="1"/>
  <c r="E1134" i="1"/>
  <c r="F1176" i="1"/>
  <c r="F1201" i="1"/>
  <c r="E776" i="1"/>
  <c r="E832" i="1"/>
  <c r="E928" i="1"/>
  <c r="F1071" i="1"/>
  <c r="F1234" i="1"/>
  <c r="E778" i="1"/>
  <c r="E780" i="1"/>
  <c r="E804" i="1"/>
  <c r="E812" i="1"/>
  <c r="E820" i="1"/>
  <c r="E828" i="1"/>
  <c r="E836" i="1"/>
  <c r="E844" i="1"/>
  <c r="E852" i="1"/>
  <c r="E860" i="1"/>
  <c r="E868" i="1"/>
  <c r="E876" i="1"/>
  <c r="E940" i="1"/>
  <c r="F1051" i="1"/>
  <c r="F1059" i="1"/>
  <c r="F1067" i="1"/>
  <c r="E1075" i="1"/>
  <c r="F1083" i="1"/>
  <c r="F1091" i="1"/>
  <c r="F1099" i="1"/>
  <c r="F1107" i="1"/>
  <c r="F1115" i="1"/>
  <c r="F1123" i="1"/>
  <c r="F1131" i="1"/>
  <c r="F1139" i="1"/>
  <c r="F1147" i="1"/>
  <c r="F1155" i="1"/>
  <c r="F1163" i="1"/>
  <c r="E1172" i="1"/>
  <c r="F1177" i="1"/>
  <c r="F1185" i="1"/>
  <c r="F1198" i="1"/>
  <c r="E1206" i="1"/>
  <c r="E1214" i="1"/>
  <c r="E1222" i="1"/>
  <c r="E1230" i="1"/>
  <c r="E1238" i="1"/>
  <c r="E1246" i="1"/>
  <c r="E1078" i="1"/>
  <c r="E1126" i="1"/>
  <c r="F1180" i="1"/>
  <c r="F1225" i="1"/>
  <c r="E792" i="1"/>
  <c r="E840" i="1"/>
  <c r="E872" i="1"/>
  <c r="E936" i="1"/>
  <c r="E1087" i="1"/>
  <c r="F1193" i="1"/>
  <c r="F1242" i="1"/>
  <c r="E786" i="1"/>
  <c r="E788" i="1"/>
  <c r="E796" i="1"/>
  <c r="E845" i="1"/>
  <c r="E861" i="1"/>
  <c r="E965" i="1"/>
  <c r="E973" i="1"/>
  <c r="E981" i="1"/>
  <c r="E989" i="1"/>
  <c r="E997" i="1"/>
  <c r="E1005" i="1"/>
  <c r="E1013" i="1"/>
  <c r="F1044" i="1"/>
  <c r="E1052" i="1"/>
  <c r="F1060" i="1"/>
  <c r="E1068" i="1"/>
  <c r="E1076" i="1"/>
  <c r="F1084" i="1"/>
  <c r="F1092" i="1"/>
  <c r="E1100" i="1"/>
  <c r="E1108" i="1"/>
  <c r="E1116" i="1"/>
  <c r="E1124" i="1"/>
  <c r="E1132" i="1"/>
  <c r="E1140" i="1"/>
  <c r="F1148" i="1"/>
  <c r="F1156" i="1"/>
  <c r="F1165" i="1"/>
  <c r="E1173" i="1"/>
  <c r="F1178" i="1"/>
  <c r="E1186" i="1"/>
  <c r="F1199" i="1"/>
  <c r="F1207" i="1"/>
  <c r="F1215" i="1"/>
  <c r="F1223" i="1"/>
  <c r="F1231" i="1"/>
  <c r="F1239" i="1"/>
  <c r="F1247" i="1"/>
  <c r="E1147" i="1"/>
  <c r="E1188" i="1"/>
  <c r="F1235" i="1"/>
  <c r="E1145" i="1"/>
  <c r="E1114" i="1"/>
  <c r="E1121" i="1"/>
  <c r="F1151" i="1"/>
  <c r="F1194" i="1"/>
  <c r="F1134" i="1"/>
  <c r="F1160" i="1"/>
  <c r="F1243" i="1"/>
  <c r="F1171" i="1"/>
  <c r="F1182" i="1"/>
  <c r="E1240" i="1"/>
  <c r="F1244" i="1"/>
  <c r="F1152" i="1"/>
  <c r="F1157" i="1"/>
  <c r="E1161" i="1"/>
  <c r="F1168" i="1"/>
  <c r="F1236" i="1"/>
  <c r="E1241" i="1"/>
  <c r="E1191" i="1"/>
  <c r="E1202" i="1"/>
  <c r="E1130" i="1"/>
  <c r="F1132" i="1"/>
  <c r="E1138" i="1"/>
  <c r="E1149" i="1"/>
  <c r="E1153" i="1"/>
  <c r="E1169" i="1"/>
  <c r="E1233" i="1"/>
  <c r="F1246" i="1"/>
  <c r="F1050" i="1"/>
  <c r="E1159" i="1"/>
  <c r="E1180" i="1"/>
  <c r="F1238" i="1"/>
  <c r="E1139" i="1"/>
  <c r="F1228" i="1"/>
  <c r="F1075" i="1"/>
  <c r="E1208" i="1"/>
  <c r="F1172" i="1"/>
  <c r="E1203" i="1"/>
  <c r="F1214" i="1"/>
  <c r="F1227" i="1"/>
  <c r="E1232" i="1"/>
  <c r="E1183" i="1"/>
  <c r="E1211" i="1"/>
  <c r="E1216" i="1"/>
  <c r="F1045" i="1"/>
  <c r="E1051" i="1"/>
  <c r="E1179" i="1"/>
  <c r="F1206" i="1"/>
  <c r="E1067" i="1"/>
  <c r="F1230" i="1"/>
  <c r="E1056" i="1"/>
  <c r="F1101" i="1"/>
  <c r="E1219" i="1"/>
  <c r="E1224" i="1"/>
  <c r="F1077" i="1"/>
  <c r="F1102" i="1"/>
  <c r="F1190" i="1"/>
  <c r="E1200" i="1"/>
  <c r="E1210" i="1"/>
  <c r="E1225" i="1"/>
  <c r="F1052" i="1"/>
  <c r="F1186" i="1"/>
  <c r="E1059" i="1"/>
  <c r="E1085" i="1"/>
  <c r="E1091" i="1"/>
  <c r="E1178" i="1"/>
  <c r="E1079" i="1"/>
  <c r="E1187" i="1"/>
  <c r="F1222" i="1"/>
  <c r="E1205" i="1"/>
  <c r="E1213" i="1"/>
  <c r="E1221" i="1"/>
  <c r="E1229" i="1"/>
  <c r="E1237" i="1"/>
  <c r="E1245" i="1"/>
  <c r="E1218" i="1"/>
  <c r="E1226" i="1"/>
  <c r="E1234" i="1"/>
  <c r="E1242" i="1"/>
  <c r="E1199" i="1"/>
  <c r="E1207" i="1"/>
  <c r="E1215" i="1"/>
  <c r="E1223" i="1"/>
  <c r="E1231" i="1"/>
  <c r="E1239" i="1"/>
  <c r="E1247" i="1"/>
  <c r="E1204" i="1"/>
  <c r="E1212" i="1"/>
  <c r="E1220" i="1"/>
  <c r="E1201" i="1"/>
  <c r="E1209" i="1"/>
  <c r="E1217" i="1"/>
  <c r="E1198" i="1"/>
  <c r="F1196" i="1"/>
  <c r="E1177" i="1"/>
  <c r="E1185" i="1"/>
  <c r="E1184" i="1"/>
  <c r="E1192" i="1"/>
  <c r="E1181" i="1"/>
  <c r="E1189" i="1"/>
  <c r="E1193" i="1"/>
  <c r="E1195" i="1"/>
  <c r="E1176" i="1"/>
  <c r="F1173" i="1"/>
  <c r="E1167" i="1"/>
  <c r="F1170" i="1"/>
  <c r="E1166" i="1"/>
  <c r="E1174" i="1"/>
  <c r="E1165" i="1"/>
  <c r="F1154" i="1"/>
  <c r="F1162" i="1"/>
  <c r="E1148" i="1"/>
  <c r="E1156" i="1"/>
  <c r="E1150" i="1"/>
  <c r="E1158" i="1"/>
  <c r="E1155" i="1"/>
  <c r="E1163" i="1"/>
  <c r="E988" i="1"/>
  <c r="E1063" i="1"/>
  <c r="F1094" i="1"/>
  <c r="E1105" i="1"/>
  <c r="F1109" i="1"/>
  <c r="F1124" i="1"/>
  <c r="E1106" i="1"/>
  <c r="F1116" i="1"/>
  <c r="F1125" i="1"/>
  <c r="F1061" i="1"/>
  <c r="F1066" i="1"/>
  <c r="E1083" i="1"/>
  <c r="E1093" i="1"/>
  <c r="E1098" i="1"/>
  <c r="F1113" i="1"/>
  <c r="F1117" i="1"/>
  <c r="E1122" i="1"/>
  <c r="F1126" i="1"/>
  <c r="F1141" i="1"/>
  <c r="E1146" i="1"/>
  <c r="F1140" i="1"/>
  <c r="E1137" i="1"/>
  <c r="F1133" i="1"/>
  <c r="E1129" i="1"/>
  <c r="F1100" i="1"/>
  <c r="F1086" i="1"/>
  <c r="F1070" i="1"/>
  <c r="F1068" i="1"/>
  <c r="E1072" i="1"/>
  <c r="F1054" i="1"/>
  <c r="E1047" i="1"/>
  <c r="F1074" i="1"/>
  <c r="F1087" i="1"/>
  <c r="F1142" i="1"/>
  <c r="E1060" i="1"/>
  <c r="F1120" i="1"/>
  <c r="E1120" i="1"/>
  <c r="F1046" i="1"/>
  <c r="E1048" i="1"/>
  <c r="F1053" i="1"/>
  <c r="E1055" i="1"/>
  <c r="F1062" i="1"/>
  <c r="E1064" i="1"/>
  <c r="F1069" i="1"/>
  <c r="E1071" i="1"/>
  <c r="F1076" i="1"/>
  <c r="F1078" i="1"/>
  <c r="E1080" i="1"/>
  <c r="E1082" i="1"/>
  <c r="E1088" i="1"/>
  <c r="E1090" i="1"/>
  <c r="E1095" i="1"/>
  <c r="E1097" i="1"/>
  <c r="F1108" i="1"/>
  <c r="F1110" i="1"/>
  <c r="F1128" i="1"/>
  <c r="E1128" i="1"/>
  <c r="F1081" i="1"/>
  <c r="E1081" i="1"/>
  <c r="F1096" i="1"/>
  <c r="E1096" i="1"/>
  <c r="E1049" i="1"/>
  <c r="E1058" i="1"/>
  <c r="E1065" i="1"/>
  <c r="E1107" i="1"/>
  <c r="F1112" i="1"/>
  <c r="E1112" i="1"/>
  <c r="F1127" i="1"/>
  <c r="E1127" i="1"/>
  <c r="F1143" i="1"/>
  <c r="E1143" i="1"/>
  <c r="E1057" i="1"/>
  <c r="E1073" i="1"/>
  <c r="E1084" i="1"/>
  <c r="E1092" i="1"/>
  <c r="E1099" i="1"/>
  <c r="F1104" i="1"/>
  <c r="E1104" i="1"/>
  <c r="E1115" i="1"/>
  <c r="F1136" i="1"/>
  <c r="E1136" i="1"/>
  <c r="E1111" i="1"/>
  <c r="E1118" i="1"/>
  <c r="E1123" i="1"/>
  <c r="F1144" i="1"/>
  <c r="E1144" i="1"/>
  <c r="F1089" i="1"/>
  <c r="E1089" i="1"/>
  <c r="F1119" i="1"/>
  <c r="E1119" i="1"/>
  <c r="E1103" i="1"/>
  <c r="F1135" i="1"/>
  <c r="E1135" i="1"/>
  <c r="E1131" i="1"/>
  <c r="E1044" i="1"/>
  <c r="E935" i="1"/>
  <c r="E990" i="1"/>
  <c r="E972" i="1"/>
  <c r="E1004" i="1"/>
  <c r="E970" i="1"/>
  <c r="E949" i="1"/>
  <c r="E963" i="1"/>
  <c r="E966" i="1"/>
  <c r="E1002" i="1"/>
  <c r="E1011" i="1"/>
  <c r="E931" i="1"/>
  <c r="E959" i="1"/>
  <c r="E971" i="1"/>
  <c r="E980" i="1"/>
  <c r="E998" i="1"/>
  <c r="E941" i="1"/>
  <c r="E945" i="1"/>
  <c r="E955" i="1"/>
  <c r="E964" i="1"/>
  <c r="E994" i="1"/>
  <c r="E1012" i="1"/>
  <c r="E943" i="1"/>
  <c r="E947" i="1"/>
  <c r="E957" i="1"/>
  <c r="E982" i="1"/>
  <c r="E996" i="1"/>
  <c r="E933" i="1"/>
  <c r="E986" i="1"/>
  <c r="E929" i="1"/>
  <c r="E939" i="1"/>
  <c r="E978" i="1"/>
  <c r="E1010" i="1"/>
  <c r="E927" i="1"/>
  <c r="E984" i="1"/>
  <c r="E1008" i="1"/>
  <c r="E948" i="1"/>
  <c r="E956" i="1"/>
  <c r="E968" i="1"/>
  <c r="E995" i="1"/>
  <c r="E932" i="1"/>
  <c r="E992" i="1"/>
  <c r="E979" i="1"/>
  <c r="E1016" i="1"/>
  <c r="E953" i="1"/>
  <c r="E937" i="1"/>
  <c r="E976" i="1"/>
  <c r="E1003" i="1"/>
  <c r="E1000" i="1"/>
  <c r="E961" i="1"/>
  <c r="E987" i="1"/>
  <c r="E960" i="1"/>
  <c r="E967" i="1"/>
  <c r="E975" i="1"/>
  <c r="E983" i="1"/>
  <c r="E991" i="1"/>
  <c r="E999" i="1"/>
  <c r="E1007" i="1"/>
  <c r="E1015" i="1"/>
  <c r="E926" i="1"/>
  <c r="E801" i="1"/>
  <c r="E795" i="1"/>
  <c r="E815" i="1"/>
  <c r="E831" i="1"/>
  <c r="E779" i="1"/>
  <c r="E783" i="1"/>
  <c r="E787" i="1"/>
  <c r="E791" i="1"/>
  <c r="E805" i="1"/>
  <c r="E821" i="1"/>
  <c r="E811" i="1"/>
  <c r="E827" i="1"/>
  <c r="E833" i="1"/>
  <c r="E797" i="1"/>
  <c r="E807" i="1"/>
  <c r="E777" i="1"/>
  <c r="E789" i="1"/>
  <c r="E813" i="1"/>
  <c r="E829" i="1"/>
  <c r="E819" i="1"/>
  <c r="E835" i="1"/>
  <c r="E817" i="1"/>
  <c r="E823" i="1"/>
  <c r="E781" i="1"/>
  <c r="E785" i="1"/>
  <c r="E793" i="1"/>
  <c r="E803" i="1"/>
  <c r="E799" i="1"/>
  <c r="E809" i="1"/>
  <c r="E825" i="1"/>
  <c r="E841" i="1"/>
  <c r="E843" i="1"/>
  <c r="E847" i="1"/>
  <c r="E849" i="1"/>
  <c r="E853" i="1"/>
  <c r="E855" i="1"/>
  <c r="E859" i="1"/>
  <c r="E863" i="1"/>
  <c r="E867" i="1"/>
  <c r="E869" i="1"/>
  <c r="E873" i="1"/>
  <c r="E877" i="1"/>
  <c r="E837" i="1"/>
  <c r="E775" i="1"/>
  <c r="D773" i="1"/>
  <c r="F773" i="1" s="1"/>
  <c r="D772" i="1"/>
  <c r="F772" i="1" s="1"/>
  <c r="D771" i="1"/>
  <c r="F771" i="1" s="1"/>
  <c r="D770" i="1"/>
  <c r="F770" i="1" s="1"/>
  <c r="D769" i="1"/>
  <c r="F769" i="1" s="1"/>
  <c r="D768" i="1"/>
  <c r="F768" i="1" s="1"/>
  <c r="D767" i="1"/>
  <c r="F767" i="1" s="1"/>
  <c r="D766" i="1"/>
  <c r="F766" i="1" s="1"/>
  <c r="D765" i="1"/>
  <c r="F765" i="1" s="1"/>
  <c r="D764" i="1"/>
  <c r="F764" i="1" s="1"/>
  <c r="D763" i="1"/>
  <c r="F763" i="1" s="1"/>
  <c r="D762" i="1"/>
  <c r="F762" i="1" s="1"/>
  <c r="D761" i="1"/>
  <c r="F761" i="1" s="1"/>
  <c r="D760" i="1"/>
  <c r="F760" i="1" s="1"/>
  <c r="D759" i="1"/>
  <c r="F759" i="1" s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758" i="1"/>
  <c r="F758" i="1" s="1"/>
  <c r="D757" i="1"/>
  <c r="F757" i="1" s="1"/>
  <c r="D756" i="1"/>
  <c r="F756" i="1" s="1"/>
  <c r="D755" i="1"/>
  <c r="F755" i="1" s="1"/>
  <c r="D754" i="1"/>
  <c r="F754" i="1" s="1"/>
  <c r="D753" i="1"/>
  <c r="F753" i="1" s="1"/>
  <c r="D752" i="1"/>
  <c r="F752" i="1" s="1"/>
  <c r="D751" i="1"/>
  <c r="F751" i="1" s="1"/>
  <c r="D750" i="1"/>
  <c r="F750" i="1" s="1"/>
  <c r="D749" i="1"/>
  <c r="F749" i="1" s="1"/>
  <c r="D748" i="1"/>
  <c r="F748" i="1" s="1"/>
  <c r="D747" i="1"/>
  <c r="F747" i="1" s="1"/>
  <c r="D746" i="1"/>
  <c r="F746" i="1" s="1"/>
  <c r="D745" i="1"/>
  <c r="F745" i="1" s="1"/>
  <c r="D744" i="1"/>
  <c r="F744" i="1" s="1"/>
  <c r="D743" i="1"/>
  <c r="F743" i="1" s="1"/>
  <c r="D742" i="1"/>
  <c r="F742" i="1" s="1"/>
  <c r="D741" i="1"/>
  <c r="F741" i="1" s="1"/>
  <c r="D740" i="1"/>
  <c r="F740" i="1" s="1"/>
  <c r="D739" i="1"/>
  <c r="F739" i="1" s="1"/>
  <c r="D738" i="1"/>
  <c r="F738" i="1" s="1"/>
  <c r="D737" i="1"/>
  <c r="F737" i="1" s="1"/>
  <c r="D736" i="1"/>
  <c r="F736" i="1" s="1"/>
  <c r="D735" i="1"/>
  <c r="F735" i="1" s="1"/>
  <c r="D734" i="1"/>
  <c r="F734" i="1" s="1"/>
  <c r="D733" i="1"/>
  <c r="F733" i="1" s="1"/>
  <c r="D732" i="1"/>
  <c r="F732" i="1" s="1"/>
  <c r="D731" i="1"/>
  <c r="F731" i="1" s="1"/>
  <c r="D730" i="1"/>
  <c r="F730" i="1" s="1"/>
  <c r="D729" i="1"/>
  <c r="F729" i="1" s="1"/>
  <c r="D728" i="1"/>
  <c r="F728" i="1" s="1"/>
  <c r="D727" i="1"/>
  <c r="F727" i="1" s="1"/>
  <c r="D726" i="1"/>
  <c r="F726" i="1" s="1"/>
  <c r="D725" i="1"/>
  <c r="F725" i="1" s="1"/>
  <c r="D724" i="1"/>
  <c r="F724" i="1" s="1"/>
  <c r="D723" i="1"/>
  <c r="F723" i="1" s="1"/>
  <c r="D722" i="1"/>
  <c r="F722" i="1" s="1"/>
  <c r="D721" i="1"/>
  <c r="F721" i="1" s="1"/>
  <c r="D720" i="1"/>
  <c r="F720" i="1" s="1"/>
  <c r="D719" i="1"/>
  <c r="F719" i="1" s="1"/>
  <c r="D718" i="1"/>
  <c r="F718" i="1" s="1"/>
  <c r="D717" i="1"/>
  <c r="F717" i="1" s="1"/>
  <c r="D716" i="1"/>
  <c r="F716" i="1" s="1"/>
  <c r="D715" i="1"/>
  <c r="F715" i="1" s="1"/>
  <c r="D714" i="1"/>
  <c r="F714" i="1" s="1"/>
  <c r="D713" i="1"/>
  <c r="F713" i="1" s="1"/>
  <c r="D712" i="1"/>
  <c r="F712" i="1" s="1"/>
  <c r="D711" i="1"/>
  <c r="F711" i="1" s="1"/>
  <c r="D710" i="1"/>
  <c r="F710" i="1" s="1"/>
  <c r="D709" i="1"/>
  <c r="F709" i="1" s="1"/>
  <c r="D708" i="1"/>
  <c r="F708" i="1" s="1"/>
  <c r="D707" i="1"/>
  <c r="F707" i="1" s="1"/>
  <c r="D706" i="1"/>
  <c r="F706" i="1" s="1"/>
  <c r="D705" i="1"/>
  <c r="F705" i="1" s="1"/>
  <c r="D704" i="1"/>
  <c r="F704" i="1" s="1"/>
  <c r="D703" i="1"/>
  <c r="F703" i="1" s="1"/>
  <c r="D702" i="1"/>
  <c r="F702" i="1" s="1"/>
  <c r="D701" i="1"/>
  <c r="F701" i="1" s="1"/>
  <c r="D700" i="1"/>
  <c r="F700" i="1" s="1"/>
  <c r="D699" i="1"/>
  <c r="F699" i="1" s="1"/>
  <c r="D698" i="1"/>
  <c r="F698" i="1" s="1"/>
  <c r="D697" i="1"/>
  <c r="F697" i="1" s="1"/>
  <c r="D696" i="1"/>
  <c r="F696" i="1" s="1"/>
  <c r="D695" i="1"/>
  <c r="F695" i="1" s="1"/>
  <c r="D694" i="1"/>
  <c r="F694" i="1" s="1"/>
  <c r="D693" i="1"/>
  <c r="F693" i="1" s="1"/>
  <c r="D692" i="1"/>
  <c r="F692" i="1" s="1"/>
  <c r="D691" i="1"/>
  <c r="F691" i="1" s="1"/>
  <c r="D690" i="1"/>
  <c r="F690" i="1" s="1"/>
  <c r="D689" i="1"/>
  <c r="F689" i="1" s="1"/>
  <c r="D688" i="1"/>
  <c r="F688" i="1" s="1"/>
  <c r="D687" i="1"/>
  <c r="F687" i="1" s="1"/>
  <c r="D686" i="1"/>
  <c r="F686" i="1" s="1"/>
  <c r="D685" i="1"/>
  <c r="F685" i="1" s="1"/>
  <c r="D684" i="1"/>
  <c r="F684" i="1" s="1"/>
  <c r="D683" i="1"/>
  <c r="F683" i="1" s="1"/>
  <c r="D682" i="1"/>
  <c r="F682" i="1" s="1"/>
  <c r="D681" i="1"/>
  <c r="F681" i="1" s="1"/>
  <c r="D680" i="1"/>
  <c r="F680" i="1" s="1"/>
  <c r="D679" i="1"/>
  <c r="F679" i="1" s="1"/>
  <c r="D678" i="1"/>
  <c r="F678" i="1" s="1"/>
  <c r="D677" i="1"/>
  <c r="F677" i="1" s="1"/>
  <c r="D676" i="1"/>
  <c r="F676" i="1" s="1"/>
  <c r="D675" i="1"/>
  <c r="F675" i="1" s="1"/>
  <c r="D674" i="1"/>
  <c r="F674" i="1" s="1"/>
  <c r="D673" i="1"/>
  <c r="F673" i="1" s="1"/>
  <c r="D672" i="1"/>
  <c r="F672" i="1" s="1"/>
  <c r="D671" i="1"/>
  <c r="F671" i="1" s="1"/>
  <c r="D670" i="1"/>
  <c r="F670" i="1" s="1"/>
  <c r="D669" i="1"/>
  <c r="F669" i="1" s="1"/>
  <c r="D668" i="1"/>
  <c r="F668" i="1" s="1"/>
  <c r="D667" i="1"/>
  <c r="F667" i="1" s="1"/>
  <c r="D666" i="1"/>
  <c r="F666" i="1" s="1"/>
  <c r="D665" i="1"/>
  <c r="F665" i="1" s="1"/>
  <c r="D664" i="1"/>
  <c r="F664" i="1" s="1"/>
  <c r="D663" i="1"/>
  <c r="F663" i="1" s="1"/>
  <c r="D662" i="1"/>
  <c r="F662" i="1" s="1"/>
  <c r="D661" i="1"/>
  <c r="F661" i="1" s="1"/>
  <c r="D660" i="1"/>
  <c r="F660" i="1" s="1"/>
  <c r="D659" i="1"/>
  <c r="F659" i="1" s="1"/>
  <c r="D658" i="1"/>
  <c r="F658" i="1" s="1"/>
  <c r="D657" i="1"/>
  <c r="F657" i="1" s="1"/>
  <c r="D656" i="1"/>
  <c r="F656" i="1" s="1"/>
  <c r="D655" i="1"/>
  <c r="F655" i="1" s="1"/>
  <c r="D654" i="1"/>
  <c r="F654" i="1" s="1"/>
  <c r="D653" i="1"/>
  <c r="F653" i="1" s="1"/>
  <c r="D652" i="1"/>
  <c r="F652" i="1" s="1"/>
  <c r="D651" i="1"/>
  <c r="F651" i="1" s="1"/>
  <c r="D650" i="1"/>
  <c r="F650" i="1" s="1"/>
  <c r="D649" i="1"/>
  <c r="F649" i="1" s="1"/>
  <c r="D648" i="1"/>
  <c r="F648" i="1" s="1"/>
  <c r="D647" i="1"/>
  <c r="F647" i="1" s="1"/>
  <c r="D646" i="1"/>
  <c r="F646" i="1" s="1"/>
  <c r="D645" i="1"/>
  <c r="F645" i="1" s="1"/>
  <c r="D644" i="1"/>
  <c r="F644" i="1" s="1"/>
  <c r="D643" i="1"/>
  <c r="F643" i="1" s="1"/>
  <c r="D642" i="1"/>
  <c r="F642" i="1" s="1"/>
  <c r="D641" i="1"/>
  <c r="F641" i="1" s="1"/>
  <c r="D640" i="1"/>
  <c r="F640" i="1" s="1"/>
  <c r="D639" i="1"/>
  <c r="F639" i="1" s="1"/>
  <c r="D638" i="1"/>
  <c r="F638" i="1" s="1"/>
  <c r="D637" i="1"/>
  <c r="F637" i="1" s="1"/>
  <c r="D636" i="1"/>
  <c r="F636" i="1" s="1"/>
  <c r="D635" i="1"/>
  <c r="F635" i="1" s="1"/>
  <c r="D634" i="1"/>
  <c r="F634" i="1" s="1"/>
  <c r="D633" i="1"/>
  <c r="F633" i="1" s="1"/>
  <c r="D632" i="1"/>
  <c r="F632" i="1" s="1"/>
  <c r="D631" i="1"/>
  <c r="F631" i="1" s="1"/>
  <c r="D630" i="1"/>
  <c r="F630" i="1" s="1"/>
  <c r="D629" i="1"/>
  <c r="F629" i="1" s="1"/>
  <c r="D628" i="1"/>
  <c r="F628" i="1" s="1"/>
  <c r="D627" i="1"/>
  <c r="F627" i="1" s="1"/>
  <c r="D626" i="1"/>
  <c r="F626" i="1" s="1"/>
  <c r="D625" i="1"/>
  <c r="F625" i="1" s="1"/>
  <c r="D624" i="1"/>
  <c r="F624" i="1" s="1"/>
  <c r="E684" i="1" l="1"/>
  <c r="F509" i="1"/>
  <c r="F557" i="1"/>
  <c r="F605" i="1"/>
  <c r="E725" i="1"/>
  <c r="E757" i="1"/>
  <c r="E526" i="1"/>
  <c r="E582" i="1"/>
  <c r="E614" i="1"/>
  <c r="E630" i="1"/>
  <c r="E638" i="1"/>
  <c r="E654" i="1"/>
  <c r="E662" i="1"/>
  <c r="E670" i="1"/>
  <c r="E495" i="1"/>
  <c r="E503" i="1"/>
  <c r="F511" i="1"/>
  <c r="E519" i="1"/>
  <c r="E527" i="1"/>
  <c r="F535" i="1"/>
  <c r="F543" i="1"/>
  <c r="E551" i="1"/>
  <c r="E559" i="1"/>
  <c r="E567" i="1"/>
  <c r="E575" i="1"/>
  <c r="E583" i="1"/>
  <c r="F591" i="1"/>
  <c r="F599" i="1"/>
  <c r="F607" i="1"/>
  <c r="E615" i="1"/>
  <c r="E772" i="1"/>
  <c r="E724" i="1"/>
  <c r="F533" i="1"/>
  <c r="F573" i="1"/>
  <c r="E762" i="1"/>
  <c r="E701" i="1"/>
  <c r="E741" i="1"/>
  <c r="E518" i="1"/>
  <c r="E550" i="1"/>
  <c r="E590" i="1"/>
  <c r="E763" i="1"/>
  <c r="E631" i="1"/>
  <c r="E639" i="1"/>
  <c r="E647" i="1"/>
  <c r="E655" i="1"/>
  <c r="E663" i="1"/>
  <c r="E671" i="1"/>
  <c r="E679" i="1"/>
  <c r="E687" i="1"/>
  <c r="E695" i="1"/>
  <c r="F488" i="1"/>
  <c r="E496" i="1"/>
  <c r="E504" i="1"/>
  <c r="E512" i="1"/>
  <c r="E520" i="1"/>
  <c r="E528" i="1"/>
  <c r="E536" i="1"/>
  <c r="E544" i="1"/>
  <c r="E552" i="1"/>
  <c r="E560" i="1"/>
  <c r="F517" i="1"/>
  <c r="F565" i="1"/>
  <c r="E770" i="1"/>
  <c r="E685" i="1"/>
  <c r="E749" i="1"/>
  <c r="E542" i="1"/>
  <c r="E648" i="1"/>
  <c r="F497" i="1"/>
  <c r="F513" i="1"/>
  <c r="F529" i="1"/>
  <c r="F553" i="1"/>
  <c r="F569" i="1"/>
  <c r="F585" i="1"/>
  <c r="F609" i="1"/>
  <c r="E766" i="1"/>
  <c r="F493" i="1"/>
  <c r="F549" i="1"/>
  <c r="F597" i="1"/>
  <c r="E661" i="1"/>
  <c r="E717" i="1"/>
  <c r="E502" i="1"/>
  <c r="E558" i="1"/>
  <c r="E606" i="1"/>
  <c r="E688" i="1"/>
  <c r="F489" i="1"/>
  <c r="F505" i="1"/>
  <c r="F521" i="1"/>
  <c r="F537" i="1"/>
  <c r="F545" i="1"/>
  <c r="F561" i="1"/>
  <c r="F577" i="1"/>
  <c r="F593" i="1"/>
  <c r="F601" i="1"/>
  <c r="F617" i="1"/>
  <c r="E641" i="1"/>
  <c r="E657" i="1"/>
  <c r="E490" i="1"/>
  <c r="E498" i="1"/>
  <c r="E506" i="1"/>
  <c r="E514" i="1"/>
  <c r="E522" i="1"/>
  <c r="E530" i="1"/>
  <c r="E538" i="1"/>
  <c r="E546" i="1"/>
  <c r="E554" i="1"/>
  <c r="E562" i="1"/>
  <c r="E570" i="1"/>
  <c r="E578" i="1"/>
  <c r="E586" i="1"/>
  <c r="E594" i="1"/>
  <c r="E602" i="1"/>
  <c r="E610" i="1"/>
  <c r="F525" i="1"/>
  <c r="F589" i="1"/>
  <c r="E693" i="1"/>
  <c r="E494" i="1"/>
  <c r="E566" i="1"/>
  <c r="E491" i="1"/>
  <c r="F507" i="1"/>
  <c r="E523" i="1"/>
  <c r="F539" i="1"/>
  <c r="E547" i="1"/>
  <c r="E563" i="1"/>
  <c r="F571" i="1"/>
  <c r="E579" i="1"/>
  <c r="F587" i="1"/>
  <c r="F603" i="1"/>
  <c r="E611" i="1"/>
  <c r="E760" i="1"/>
  <c r="E768" i="1"/>
  <c r="F501" i="1"/>
  <c r="F541" i="1"/>
  <c r="F581" i="1"/>
  <c r="F613" i="1"/>
  <c r="E645" i="1"/>
  <c r="E709" i="1"/>
  <c r="E733" i="1"/>
  <c r="E510" i="1"/>
  <c r="E534" i="1"/>
  <c r="E574" i="1"/>
  <c r="E598" i="1"/>
  <c r="E499" i="1"/>
  <c r="E515" i="1"/>
  <c r="E531" i="1"/>
  <c r="E555" i="1"/>
  <c r="F595" i="1"/>
  <c r="E627" i="1"/>
  <c r="E643" i="1"/>
  <c r="E659" i="1"/>
  <c r="E675" i="1"/>
  <c r="E683" i="1"/>
  <c r="E691" i="1"/>
  <c r="E699" i="1"/>
  <c r="E707" i="1"/>
  <c r="E715" i="1"/>
  <c r="E723" i="1"/>
  <c r="E731" i="1"/>
  <c r="E739" i="1"/>
  <c r="E747" i="1"/>
  <c r="E755" i="1"/>
  <c r="F515" i="1"/>
  <c r="F579" i="1"/>
  <c r="E589" i="1"/>
  <c r="F536" i="1"/>
  <c r="F495" i="1"/>
  <c r="E759" i="1"/>
  <c r="E511" i="1"/>
  <c r="F575" i="1"/>
  <c r="F527" i="1"/>
  <c r="F491" i="1"/>
  <c r="F519" i="1"/>
  <c r="E571" i="1"/>
  <c r="F583" i="1"/>
  <c r="E541" i="1"/>
  <c r="E507" i="1"/>
  <c r="F523" i="1"/>
  <c r="F559" i="1"/>
  <c r="E603" i="1"/>
  <c r="E607" i="1"/>
  <c r="F542" i="1"/>
  <c r="F547" i="1"/>
  <c r="E573" i="1"/>
  <c r="F590" i="1"/>
  <c r="E539" i="1"/>
  <c r="E543" i="1"/>
  <c r="F555" i="1"/>
  <c r="F586" i="1"/>
  <c r="F615" i="1"/>
  <c r="F504" i="1"/>
  <c r="E509" i="1"/>
  <c r="F520" i="1"/>
  <c r="E605" i="1"/>
  <c r="F551" i="1"/>
  <c r="F602" i="1"/>
  <c r="F606" i="1"/>
  <c r="F611" i="1"/>
  <c r="F499" i="1"/>
  <c r="F503" i="1"/>
  <c r="F563" i="1"/>
  <c r="F567" i="1"/>
  <c r="E517" i="1"/>
  <c r="E525" i="1"/>
  <c r="F534" i="1"/>
  <c r="E581" i="1"/>
  <c r="F594" i="1"/>
  <c r="F598" i="1"/>
  <c r="F514" i="1"/>
  <c r="F522" i="1"/>
  <c r="F526" i="1"/>
  <c r="E535" i="1"/>
  <c r="E565" i="1"/>
  <c r="F582" i="1"/>
  <c r="E595" i="1"/>
  <c r="E599" i="1"/>
  <c r="E501" i="1"/>
  <c r="F518" i="1"/>
  <c r="F578" i="1"/>
  <c r="F510" i="1"/>
  <c r="F531" i="1"/>
  <c r="F552" i="1"/>
  <c r="F570" i="1"/>
  <c r="F574" i="1"/>
  <c r="E587" i="1"/>
  <c r="E591" i="1"/>
  <c r="E493" i="1"/>
  <c r="F502" i="1"/>
  <c r="E549" i="1"/>
  <c r="E557" i="1"/>
  <c r="F566" i="1"/>
  <c r="E613" i="1"/>
  <c r="F490" i="1"/>
  <c r="F494" i="1"/>
  <c r="E533" i="1"/>
  <c r="F546" i="1"/>
  <c r="F550" i="1"/>
  <c r="F554" i="1"/>
  <c r="F558" i="1"/>
  <c r="E597" i="1"/>
  <c r="F610" i="1"/>
  <c r="F614" i="1"/>
  <c r="E771" i="1"/>
  <c r="E767" i="1"/>
  <c r="E764" i="1"/>
  <c r="E761" i="1"/>
  <c r="E769" i="1"/>
  <c r="E765" i="1"/>
  <c r="E773" i="1"/>
  <c r="F564" i="1"/>
  <c r="E564" i="1"/>
  <c r="E584" i="1"/>
  <c r="F584" i="1"/>
  <c r="F506" i="1"/>
  <c r="F538" i="1"/>
  <c r="E568" i="1"/>
  <c r="F568" i="1"/>
  <c r="F612" i="1"/>
  <c r="E612" i="1"/>
  <c r="F500" i="1"/>
  <c r="E500" i="1"/>
  <c r="E492" i="1"/>
  <c r="F492" i="1"/>
  <c r="F512" i="1"/>
  <c r="F524" i="1"/>
  <c r="E524" i="1"/>
  <c r="F544" i="1"/>
  <c r="F556" i="1"/>
  <c r="E556" i="1"/>
  <c r="F572" i="1"/>
  <c r="E572" i="1"/>
  <c r="E592" i="1"/>
  <c r="F592" i="1"/>
  <c r="F588" i="1"/>
  <c r="E588" i="1"/>
  <c r="F498" i="1"/>
  <c r="F530" i="1"/>
  <c r="F562" i="1"/>
  <c r="F596" i="1"/>
  <c r="E596" i="1"/>
  <c r="E616" i="1"/>
  <c r="F616" i="1"/>
  <c r="E608" i="1"/>
  <c r="F608" i="1"/>
  <c r="F516" i="1"/>
  <c r="E516" i="1"/>
  <c r="F548" i="1"/>
  <c r="E548" i="1"/>
  <c r="E576" i="1"/>
  <c r="F576" i="1"/>
  <c r="F532" i="1"/>
  <c r="E532" i="1"/>
  <c r="F580" i="1"/>
  <c r="E580" i="1"/>
  <c r="E600" i="1"/>
  <c r="F600" i="1"/>
  <c r="F496" i="1"/>
  <c r="F508" i="1"/>
  <c r="E508" i="1"/>
  <c r="F528" i="1"/>
  <c r="F540" i="1"/>
  <c r="E540" i="1"/>
  <c r="F560" i="1"/>
  <c r="F604" i="1"/>
  <c r="E604" i="1"/>
  <c r="E489" i="1"/>
  <c r="E497" i="1"/>
  <c r="E505" i="1"/>
  <c r="E513" i="1"/>
  <c r="E521" i="1"/>
  <c r="E529" i="1"/>
  <c r="E537" i="1"/>
  <c r="E545" i="1"/>
  <c r="E553" i="1"/>
  <c r="E561" i="1"/>
  <c r="E569" i="1"/>
  <c r="E577" i="1"/>
  <c r="E585" i="1"/>
  <c r="E593" i="1"/>
  <c r="E601" i="1"/>
  <c r="E609" i="1"/>
  <c r="E617" i="1"/>
  <c r="E488" i="1"/>
  <c r="E665" i="1"/>
  <c r="E672" i="1"/>
  <c r="E646" i="1"/>
  <c r="E636" i="1"/>
  <c r="E680" i="1"/>
  <c r="E669" i="1"/>
  <c r="E746" i="1"/>
  <c r="E644" i="1"/>
  <c r="E720" i="1"/>
  <c r="E692" i="1"/>
  <c r="E652" i="1"/>
  <c r="E752" i="1"/>
  <c r="E708" i="1"/>
  <c r="E722" i="1"/>
  <c r="E756" i="1"/>
  <c r="E712" i="1"/>
  <c r="E716" i="1"/>
  <c r="E738" i="1"/>
  <c r="E628" i="1"/>
  <c r="E660" i="1"/>
  <c r="E668" i="1"/>
  <c r="E676" i="1"/>
  <c r="E698" i="1"/>
  <c r="E730" i="1"/>
  <c r="E624" i="1"/>
  <c r="E656" i="1"/>
  <c r="E682" i="1"/>
  <c r="E690" i="1"/>
  <c r="E704" i="1"/>
  <c r="E744" i="1"/>
  <c r="E748" i="1"/>
  <c r="E629" i="1"/>
  <c r="E640" i="1"/>
  <c r="E714" i="1"/>
  <c r="E736" i="1"/>
  <c r="E740" i="1"/>
  <c r="E633" i="1"/>
  <c r="E637" i="1"/>
  <c r="E649" i="1"/>
  <c r="E653" i="1"/>
  <c r="E696" i="1"/>
  <c r="E700" i="1"/>
  <c r="E728" i="1"/>
  <c r="E732" i="1"/>
  <c r="E706" i="1"/>
  <c r="E754" i="1"/>
  <c r="E626" i="1"/>
  <c r="E635" i="1"/>
  <c r="E642" i="1"/>
  <c r="E651" i="1"/>
  <c r="E658" i="1"/>
  <c r="E667" i="1"/>
  <c r="E674" i="1"/>
  <c r="E625" i="1"/>
  <c r="E632" i="1"/>
  <c r="E664" i="1"/>
  <c r="E673" i="1"/>
  <c r="E677" i="1"/>
  <c r="E634" i="1"/>
  <c r="E650" i="1"/>
  <c r="E666" i="1"/>
  <c r="E689" i="1"/>
  <c r="E681" i="1"/>
  <c r="E703" i="1"/>
  <c r="E711" i="1"/>
  <c r="E719" i="1"/>
  <c r="E727" i="1"/>
  <c r="E735" i="1"/>
  <c r="E743" i="1"/>
  <c r="E751" i="1"/>
  <c r="E697" i="1"/>
  <c r="E705" i="1"/>
  <c r="E713" i="1"/>
  <c r="E721" i="1"/>
  <c r="E729" i="1"/>
  <c r="E737" i="1"/>
  <c r="E745" i="1"/>
  <c r="E753" i="1"/>
  <c r="E678" i="1"/>
  <c r="E686" i="1"/>
  <c r="E694" i="1"/>
  <c r="E702" i="1"/>
  <c r="E710" i="1"/>
  <c r="E718" i="1"/>
  <c r="E726" i="1"/>
  <c r="E734" i="1"/>
  <c r="E742" i="1"/>
  <c r="E750" i="1"/>
  <c r="E758" i="1"/>
  <c r="D486" i="1" l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E480" i="1" l="1"/>
  <c r="F474" i="1"/>
  <c r="F475" i="1"/>
  <c r="F473" i="1"/>
  <c r="F481" i="1"/>
  <c r="F482" i="1"/>
  <c r="F483" i="1"/>
  <c r="F476" i="1"/>
  <c r="F484" i="1"/>
  <c r="F477" i="1"/>
  <c r="F485" i="1"/>
  <c r="E478" i="1"/>
  <c r="E486" i="1"/>
  <c r="F479" i="1"/>
  <c r="E475" i="1"/>
  <c r="F486" i="1"/>
  <c r="E483" i="1"/>
  <c r="F478" i="1"/>
  <c r="E474" i="1"/>
  <c r="E479" i="1"/>
  <c r="E477" i="1"/>
  <c r="E482" i="1"/>
  <c r="E476" i="1"/>
  <c r="E484" i="1"/>
  <c r="F480" i="1"/>
  <c r="E481" i="1"/>
  <c r="E485" i="1"/>
  <c r="E473" i="1"/>
  <c r="D434" i="1"/>
  <c r="F434" i="1" s="1"/>
  <c r="D433" i="1"/>
  <c r="F433" i="1" s="1"/>
  <c r="D432" i="1"/>
  <c r="F432" i="1" s="1"/>
  <c r="D431" i="1"/>
  <c r="F431" i="1" s="1"/>
  <c r="D430" i="1"/>
  <c r="F430" i="1" s="1"/>
  <c r="D429" i="1"/>
  <c r="F429" i="1" s="1"/>
  <c r="D428" i="1"/>
  <c r="F428" i="1" s="1"/>
  <c r="D427" i="1"/>
  <c r="F427" i="1" s="1"/>
  <c r="D426" i="1"/>
  <c r="F426" i="1" s="1"/>
  <c r="D425" i="1"/>
  <c r="F425" i="1" s="1"/>
  <c r="D423" i="1"/>
  <c r="F423" i="1" s="1"/>
  <c r="D422" i="1"/>
  <c r="F422" i="1" s="1"/>
  <c r="D421" i="1"/>
  <c r="F421" i="1" s="1"/>
  <c r="D420" i="1"/>
  <c r="F420" i="1" s="1"/>
  <c r="D419" i="1"/>
  <c r="F419" i="1" s="1"/>
  <c r="D418" i="1"/>
  <c r="F418" i="1" s="1"/>
  <c r="D417" i="1"/>
  <c r="F417" i="1" s="1"/>
  <c r="D416" i="1"/>
  <c r="F416" i="1" s="1"/>
  <c r="D415" i="1"/>
  <c r="F415" i="1" s="1"/>
  <c r="D414" i="1"/>
  <c r="F414" i="1" s="1"/>
  <c r="D413" i="1"/>
  <c r="F413" i="1" s="1"/>
  <c r="D412" i="1"/>
  <c r="F412" i="1" s="1"/>
  <c r="D411" i="1"/>
  <c r="F411" i="1" s="1"/>
  <c r="D410" i="1"/>
  <c r="F410" i="1" s="1"/>
  <c r="D409" i="1"/>
  <c r="F409" i="1" s="1"/>
  <c r="D408" i="1"/>
  <c r="F408" i="1" s="1"/>
  <c r="D407" i="1"/>
  <c r="F407" i="1" s="1"/>
  <c r="D406" i="1"/>
  <c r="F406" i="1" s="1"/>
  <c r="D405" i="1"/>
  <c r="F405" i="1" s="1"/>
  <c r="D404" i="1"/>
  <c r="F404" i="1" s="1"/>
  <c r="D403" i="1"/>
  <c r="F403" i="1" s="1"/>
  <c r="D402" i="1"/>
  <c r="F402" i="1" s="1"/>
  <c r="D401" i="1"/>
  <c r="F401" i="1" s="1"/>
  <c r="D400" i="1"/>
  <c r="F400" i="1" s="1"/>
  <c r="D398" i="1"/>
  <c r="F398" i="1" s="1"/>
  <c r="D397" i="1"/>
  <c r="F397" i="1" s="1"/>
  <c r="D396" i="1"/>
  <c r="F396" i="1" s="1"/>
  <c r="D395" i="1"/>
  <c r="F395" i="1" s="1"/>
  <c r="D394" i="1"/>
  <c r="F394" i="1" s="1"/>
  <c r="D393" i="1"/>
  <c r="F393" i="1" s="1"/>
  <c r="D392" i="1"/>
  <c r="F392" i="1" s="1"/>
  <c r="D391" i="1"/>
  <c r="F391" i="1" s="1"/>
  <c r="D390" i="1"/>
  <c r="F390" i="1" s="1"/>
  <c r="D389" i="1"/>
  <c r="F389" i="1" s="1"/>
  <c r="D388" i="1"/>
  <c r="F388" i="1" s="1"/>
  <c r="D387" i="1"/>
  <c r="F387" i="1" s="1"/>
  <c r="D386" i="1"/>
  <c r="F386" i="1" s="1"/>
  <c r="D385" i="1"/>
  <c r="F385" i="1" s="1"/>
  <c r="D384" i="1"/>
  <c r="F384" i="1" s="1"/>
  <c r="D383" i="1"/>
  <c r="F383" i="1" s="1"/>
  <c r="D382" i="1"/>
  <c r="F382" i="1" s="1"/>
  <c r="D381" i="1"/>
  <c r="F381" i="1" s="1"/>
  <c r="D380" i="1"/>
  <c r="F380" i="1" s="1"/>
  <c r="D379" i="1"/>
  <c r="F379" i="1" s="1"/>
  <c r="D378" i="1"/>
  <c r="F378" i="1" s="1"/>
  <c r="D377" i="1"/>
  <c r="F377" i="1" s="1"/>
  <c r="D376" i="1"/>
  <c r="F376" i="1" s="1"/>
  <c r="D375" i="1"/>
  <c r="F375" i="1" s="1"/>
  <c r="D374" i="1"/>
  <c r="F374" i="1" s="1"/>
  <c r="D373" i="1"/>
  <c r="F373" i="1" s="1"/>
  <c r="D372" i="1"/>
  <c r="F372" i="1" s="1"/>
  <c r="D371" i="1"/>
  <c r="F371" i="1" s="1"/>
  <c r="D370" i="1"/>
  <c r="F370" i="1" s="1"/>
  <c r="D369" i="1"/>
  <c r="F369" i="1" s="1"/>
  <c r="D368" i="1"/>
  <c r="F368" i="1" s="1"/>
  <c r="D367" i="1"/>
  <c r="F367" i="1" s="1"/>
  <c r="D366" i="1"/>
  <c r="F366" i="1" s="1"/>
  <c r="D365" i="1"/>
  <c r="F365" i="1" s="1"/>
  <c r="D364" i="1"/>
  <c r="F364" i="1" s="1"/>
  <c r="D363" i="1"/>
  <c r="F363" i="1" s="1"/>
  <c r="D362" i="1"/>
  <c r="F362" i="1" s="1"/>
  <c r="D361" i="1"/>
  <c r="F361" i="1" s="1"/>
  <c r="D360" i="1"/>
  <c r="F360" i="1" s="1"/>
  <c r="D359" i="1"/>
  <c r="F359" i="1" s="1"/>
  <c r="D358" i="1"/>
  <c r="F358" i="1" s="1"/>
  <c r="D357" i="1"/>
  <c r="F357" i="1" s="1"/>
  <c r="D356" i="1"/>
  <c r="F356" i="1" s="1"/>
  <c r="D355" i="1"/>
  <c r="F355" i="1" s="1"/>
  <c r="D354" i="1"/>
  <c r="F354" i="1" s="1"/>
  <c r="D353" i="1"/>
  <c r="F353" i="1" s="1"/>
  <c r="D352" i="1"/>
  <c r="F352" i="1" s="1"/>
  <c r="D351" i="1"/>
  <c r="F351" i="1" s="1"/>
  <c r="D350" i="1"/>
  <c r="F350" i="1" s="1"/>
  <c r="D349" i="1"/>
  <c r="F349" i="1" s="1"/>
  <c r="D348" i="1"/>
  <c r="F348" i="1" s="1"/>
  <c r="D347" i="1"/>
  <c r="F347" i="1" s="1"/>
  <c r="D346" i="1"/>
  <c r="F346" i="1" s="1"/>
  <c r="D344" i="1"/>
  <c r="F344" i="1" s="1"/>
  <c r="D343" i="1"/>
  <c r="F343" i="1" s="1"/>
  <c r="D342" i="1"/>
  <c r="F342" i="1" s="1"/>
  <c r="D341" i="1"/>
  <c r="F341" i="1" s="1"/>
  <c r="D340" i="1"/>
  <c r="F340" i="1" s="1"/>
  <c r="D339" i="1"/>
  <c r="F339" i="1" s="1"/>
  <c r="D338" i="1"/>
  <c r="F338" i="1" s="1"/>
  <c r="D337" i="1"/>
  <c r="F337" i="1" s="1"/>
  <c r="D336" i="1"/>
  <c r="F336" i="1" s="1"/>
  <c r="D335" i="1"/>
  <c r="F335" i="1" s="1"/>
  <c r="D334" i="1"/>
  <c r="F334" i="1" s="1"/>
  <c r="D333" i="1"/>
  <c r="F333" i="1" s="1"/>
  <c r="D332" i="1"/>
  <c r="F332" i="1" s="1"/>
  <c r="D331" i="1"/>
  <c r="F331" i="1" s="1"/>
  <c r="D330" i="1"/>
  <c r="F330" i="1" s="1"/>
  <c r="D329" i="1"/>
  <c r="F329" i="1" s="1"/>
  <c r="D327" i="1"/>
  <c r="F327" i="1" s="1"/>
  <c r="D326" i="1"/>
  <c r="F326" i="1" s="1"/>
  <c r="D325" i="1"/>
  <c r="F325" i="1" s="1"/>
  <c r="D324" i="1"/>
  <c r="F324" i="1" s="1"/>
  <c r="D323" i="1"/>
  <c r="F323" i="1" s="1"/>
  <c r="D322" i="1"/>
  <c r="F322" i="1" s="1"/>
  <c r="D321" i="1"/>
  <c r="F321" i="1" s="1"/>
  <c r="D320" i="1"/>
  <c r="F320" i="1" s="1"/>
  <c r="D319" i="1"/>
  <c r="F319" i="1" s="1"/>
  <c r="D318" i="1"/>
  <c r="F318" i="1" s="1"/>
  <c r="D317" i="1"/>
  <c r="F317" i="1" s="1"/>
  <c r="D316" i="1"/>
  <c r="F316" i="1" s="1"/>
  <c r="D315" i="1"/>
  <c r="F315" i="1" s="1"/>
  <c r="D313" i="1"/>
  <c r="F313" i="1" s="1"/>
  <c r="D312" i="1"/>
  <c r="F312" i="1" s="1"/>
  <c r="D311" i="1"/>
  <c r="F311" i="1" s="1"/>
  <c r="D310" i="1"/>
  <c r="F310" i="1" s="1"/>
  <c r="D309" i="1"/>
  <c r="F309" i="1" s="1"/>
  <c r="D308" i="1"/>
  <c r="F308" i="1" s="1"/>
  <c r="D307" i="1"/>
  <c r="F307" i="1" s="1"/>
  <c r="D306" i="1"/>
  <c r="F306" i="1" s="1"/>
  <c r="D305" i="1"/>
  <c r="F305" i="1" s="1"/>
  <c r="D304" i="1"/>
  <c r="F304" i="1" s="1"/>
  <c r="D303" i="1"/>
  <c r="F303" i="1" s="1"/>
  <c r="D302" i="1"/>
  <c r="F302" i="1" s="1"/>
  <c r="D301" i="1"/>
  <c r="F301" i="1" s="1"/>
  <c r="D300" i="1"/>
  <c r="F300" i="1" s="1"/>
  <c r="D299" i="1"/>
  <c r="F299" i="1" s="1"/>
  <c r="D298" i="1"/>
  <c r="F298" i="1" s="1"/>
  <c r="D297" i="1"/>
  <c r="F297" i="1" s="1"/>
  <c r="D296" i="1"/>
  <c r="F296" i="1" s="1"/>
  <c r="D295" i="1"/>
  <c r="F295" i="1" s="1"/>
  <c r="D294" i="1"/>
  <c r="F294" i="1" s="1"/>
  <c r="D293" i="1"/>
  <c r="F293" i="1" s="1"/>
  <c r="D292" i="1"/>
  <c r="F292" i="1" s="1"/>
  <c r="D254" i="1"/>
  <c r="D196" i="1"/>
  <c r="D158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7" i="1"/>
  <c r="D266" i="1"/>
  <c r="D265" i="1"/>
  <c r="D264" i="1"/>
  <c r="D263" i="1"/>
  <c r="D261" i="1"/>
  <c r="D259" i="1"/>
  <c r="D258" i="1"/>
  <c r="D257" i="1"/>
  <c r="D256" i="1"/>
  <c r="D253" i="1"/>
  <c r="D252" i="1"/>
  <c r="D260" i="1"/>
  <c r="D251" i="1"/>
  <c r="D250" i="1"/>
  <c r="D249" i="1"/>
  <c r="D248" i="1"/>
  <c r="D247" i="1"/>
  <c r="D246" i="1"/>
  <c r="D245" i="1"/>
  <c r="D244" i="1"/>
  <c r="D243" i="1"/>
  <c r="D241" i="1"/>
  <c r="D240" i="1"/>
  <c r="D242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4" i="1"/>
  <c r="D205" i="1"/>
  <c r="D202" i="1"/>
  <c r="D201" i="1"/>
  <c r="D200" i="1"/>
  <c r="D199" i="1"/>
  <c r="D198" i="1"/>
  <c r="D197" i="1"/>
  <c r="D195" i="1"/>
  <c r="D194" i="1"/>
  <c r="D193" i="1"/>
  <c r="D190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1" i="1"/>
  <c r="D160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8" i="1"/>
  <c r="D139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38" i="1"/>
  <c r="D44" i="1"/>
  <c r="D45" i="1"/>
  <c r="D43" i="1"/>
  <c r="D42" i="1"/>
  <c r="D41" i="1"/>
  <c r="D40" i="1"/>
  <c r="D39" i="1"/>
  <c r="D37" i="1"/>
  <c r="D35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3" i="1"/>
  <c r="E25" i="1" l="1"/>
  <c r="F57" i="1"/>
  <c r="F99" i="1"/>
  <c r="E131" i="1"/>
  <c r="E155" i="1"/>
  <c r="F183" i="1"/>
  <c r="F158" i="1"/>
  <c r="E26" i="1"/>
  <c r="E82" i="1"/>
  <c r="E194" i="1"/>
  <c r="E236" i="1"/>
  <c r="F196" i="1"/>
  <c r="E19" i="1"/>
  <c r="E27" i="1"/>
  <c r="E36" i="1"/>
  <c r="E45" i="1"/>
  <c r="E51" i="1"/>
  <c r="E59" i="1"/>
  <c r="E67" i="1"/>
  <c r="E75" i="1"/>
  <c r="F83" i="1"/>
  <c r="F93" i="1"/>
  <c r="E101" i="1"/>
  <c r="F125" i="1"/>
  <c r="E133" i="1"/>
  <c r="E141" i="1"/>
  <c r="E169" i="1"/>
  <c r="E177" i="1"/>
  <c r="F195" i="1"/>
  <c r="F204" i="1"/>
  <c r="E213" i="1"/>
  <c r="F221" i="1"/>
  <c r="F229" i="1"/>
  <c r="E237" i="1"/>
  <c r="F245" i="1"/>
  <c r="F252" i="1"/>
  <c r="F264" i="1"/>
  <c r="E273" i="1"/>
  <c r="E281" i="1"/>
  <c r="E254" i="1"/>
  <c r="E322" i="1"/>
  <c r="E330" i="1"/>
  <c r="E362" i="1"/>
  <c r="E370" i="1"/>
  <c r="E402" i="1"/>
  <c r="E434" i="1"/>
  <c r="E49" i="1"/>
  <c r="F89" i="1"/>
  <c r="F138" i="1"/>
  <c r="F167" i="1"/>
  <c r="E296" i="1"/>
  <c r="F74" i="1"/>
  <c r="E220" i="1"/>
  <c r="E272" i="1"/>
  <c r="F13" i="1"/>
  <c r="F20" i="1"/>
  <c r="F28" i="1"/>
  <c r="E35" i="1"/>
  <c r="F44" i="1"/>
  <c r="F52" i="1"/>
  <c r="E60" i="1"/>
  <c r="E68" i="1"/>
  <c r="F76" i="1"/>
  <c r="E94" i="1"/>
  <c r="E102" i="1"/>
  <c r="E110" i="1"/>
  <c r="E118" i="1"/>
  <c r="E126" i="1"/>
  <c r="E134" i="1"/>
  <c r="E142" i="1"/>
  <c r="E150" i="1"/>
  <c r="E161" i="1"/>
  <c r="E170" i="1"/>
  <c r="E178" i="1"/>
  <c r="E186" i="1"/>
  <c r="F197" i="1"/>
  <c r="F206" i="1"/>
  <c r="F222" i="1"/>
  <c r="F230" i="1"/>
  <c r="F238" i="1"/>
  <c r="F246" i="1"/>
  <c r="F253" i="1"/>
  <c r="F265" i="1"/>
  <c r="F274" i="1"/>
  <c r="F282" i="1"/>
  <c r="E73" i="1"/>
  <c r="E123" i="1"/>
  <c r="F175" i="1"/>
  <c r="E58" i="1"/>
  <c r="E228" i="1"/>
  <c r="E263" i="1"/>
  <c r="E12" i="1"/>
  <c r="F21" i="1"/>
  <c r="E29" i="1"/>
  <c r="F37" i="1"/>
  <c r="E38" i="1"/>
  <c r="E53" i="1"/>
  <c r="E61" i="1"/>
  <c r="E69" i="1"/>
  <c r="F77" i="1"/>
  <c r="F85" i="1"/>
  <c r="E95" i="1"/>
  <c r="E103" i="1"/>
  <c r="F119" i="1"/>
  <c r="F127" i="1"/>
  <c r="F143" i="1"/>
  <c r="F151" i="1"/>
  <c r="F171" i="1"/>
  <c r="F179" i="1"/>
  <c r="F187" i="1"/>
  <c r="F198" i="1"/>
  <c r="F207" i="1"/>
  <c r="F215" i="1"/>
  <c r="F223" i="1"/>
  <c r="F239" i="1"/>
  <c r="F256" i="1"/>
  <c r="F275" i="1"/>
  <c r="E292" i="1"/>
  <c r="E300" i="1"/>
  <c r="E308" i="1"/>
  <c r="E316" i="1"/>
  <c r="E42" i="1"/>
  <c r="E115" i="1"/>
  <c r="E320" i="1"/>
  <c r="E43" i="1"/>
  <c r="E100" i="1"/>
  <c r="E260" i="1"/>
  <c r="F14" i="1"/>
  <c r="F22" i="1"/>
  <c r="F30" i="1"/>
  <c r="F39" i="1"/>
  <c r="F46" i="1"/>
  <c r="F54" i="1"/>
  <c r="F62" i="1"/>
  <c r="F70" i="1"/>
  <c r="E78" i="1"/>
  <c r="E86" i="1"/>
  <c r="F96" i="1"/>
  <c r="E104" i="1"/>
  <c r="F112" i="1"/>
  <c r="F120" i="1"/>
  <c r="E128" i="1"/>
  <c r="F136" i="1"/>
  <c r="F144" i="1"/>
  <c r="F172" i="1"/>
  <c r="F180" i="1"/>
  <c r="F199" i="1"/>
  <c r="E208" i="1"/>
  <c r="F216" i="1"/>
  <c r="E224" i="1"/>
  <c r="E232" i="1"/>
  <c r="E242" i="1"/>
  <c r="E248" i="1"/>
  <c r="E257" i="1"/>
  <c r="E267" i="1"/>
  <c r="E276" i="1"/>
  <c r="E284" i="1"/>
  <c r="E301" i="1"/>
  <c r="E317" i="1"/>
  <c r="E349" i="1"/>
  <c r="E389" i="1"/>
  <c r="E397" i="1"/>
  <c r="E421" i="1"/>
  <c r="E429" i="1"/>
  <c r="E17" i="1"/>
  <c r="E65" i="1"/>
  <c r="F107" i="1"/>
  <c r="E18" i="1"/>
  <c r="E50" i="1"/>
  <c r="E90" i="1"/>
  <c r="E205" i="1"/>
  <c r="E244" i="1"/>
  <c r="E280" i="1"/>
  <c r="F15" i="1"/>
  <c r="F23" i="1"/>
  <c r="E31" i="1"/>
  <c r="F40" i="1"/>
  <c r="F47" i="1"/>
  <c r="F55" i="1"/>
  <c r="F63" i="1"/>
  <c r="F71" i="1"/>
  <c r="E79" i="1"/>
  <c r="F87" i="1"/>
  <c r="F97" i="1"/>
  <c r="F105" i="1"/>
  <c r="F113" i="1"/>
  <c r="F121" i="1"/>
  <c r="E129" i="1"/>
  <c r="E137" i="1"/>
  <c r="E145" i="1"/>
  <c r="E153" i="1"/>
  <c r="F165" i="1"/>
  <c r="E173" i="1"/>
  <c r="E181" i="1"/>
  <c r="E200" i="1"/>
  <c r="F209" i="1"/>
  <c r="E217" i="1"/>
  <c r="F225" i="1"/>
  <c r="F233" i="1"/>
  <c r="E240" i="1"/>
  <c r="E249" i="1"/>
  <c r="E258" i="1"/>
  <c r="E269" i="1"/>
  <c r="F277" i="1"/>
  <c r="F285" i="1"/>
  <c r="E294" i="1"/>
  <c r="E310" i="1"/>
  <c r="E318" i="1"/>
  <c r="E326" i="1"/>
  <c r="E334" i="1"/>
  <c r="E342" i="1"/>
  <c r="E350" i="1"/>
  <c r="E358" i="1"/>
  <c r="E366" i="1"/>
  <c r="E374" i="1"/>
  <c r="E382" i="1"/>
  <c r="E390" i="1"/>
  <c r="E398" i="1"/>
  <c r="E406" i="1"/>
  <c r="E414" i="1"/>
  <c r="E422" i="1"/>
  <c r="E430" i="1"/>
  <c r="E33" i="1"/>
  <c r="F81" i="1"/>
  <c r="F147" i="1"/>
  <c r="E34" i="1"/>
  <c r="F66" i="1"/>
  <c r="E108" i="1"/>
  <c r="E212" i="1"/>
  <c r="E16" i="1"/>
  <c r="F24" i="1"/>
  <c r="E32" i="1"/>
  <c r="E41" i="1"/>
  <c r="F48" i="1"/>
  <c r="E56" i="1"/>
  <c r="F64" i="1"/>
  <c r="E72" i="1"/>
  <c r="F80" i="1"/>
  <c r="F88" i="1"/>
  <c r="F106" i="1"/>
  <c r="F114" i="1"/>
  <c r="F122" i="1"/>
  <c r="F130" i="1"/>
  <c r="E139" i="1"/>
  <c r="E146" i="1"/>
  <c r="F154" i="1"/>
  <c r="E166" i="1"/>
  <c r="E174" i="1"/>
  <c r="F182" i="1"/>
  <c r="E190" i="1"/>
  <c r="F201" i="1"/>
  <c r="E210" i="1"/>
  <c r="F218" i="1"/>
  <c r="F226" i="1"/>
  <c r="F241" i="1"/>
  <c r="F259" i="1"/>
  <c r="F278" i="1"/>
  <c r="E319" i="1"/>
  <c r="E335" i="1"/>
  <c r="E351" i="1"/>
  <c r="E359" i="1"/>
  <c r="E367" i="1"/>
  <c r="E415" i="1"/>
  <c r="E431" i="1"/>
  <c r="F150" i="1"/>
  <c r="E199" i="1"/>
  <c r="F155" i="1"/>
  <c r="E233" i="1"/>
  <c r="E66" i="1"/>
  <c r="F79" i="1"/>
  <c r="E373" i="1"/>
  <c r="E37" i="1"/>
  <c r="E52" i="1"/>
  <c r="F137" i="1"/>
  <c r="E264" i="1"/>
  <c r="F174" i="1"/>
  <c r="F56" i="1"/>
  <c r="F100" i="1"/>
  <c r="E130" i="1"/>
  <c r="E323" i="1"/>
  <c r="E24" i="1"/>
  <c r="E183" i="1"/>
  <c r="E239" i="1"/>
  <c r="E245" i="1"/>
  <c r="F173" i="1"/>
  <c r="F178" i="1"/>
  <c r="F242" i="1"/>
  <c r="F27" i="1"/>
  <c r="F42" i="1"/>
  <c r="E48" i="1"/>
  <c r="E81" i="1"/>
  <c r="E121" i="1"/>
  <c r="E147" i="1"/>
  <c r="F31" i="1"/>
  <c r="F61" i="1"/>
  <c r="F146" i="1"/>
  <c r="F129" i="1"/>
  <c r="F32" i="1"/>
  <c r="F170" i="1"/>
  <c r="E28" i="1"/>
  <c r="E63" i="1"/>
  <c r="F73" i="1"/>
  <c r="F78" i="1"/>
  <c r="F104" i="1"/>
  <c r="E119" i="1"/>
  <c r="E165" i="1"/>
  <c r="E182" i="1"/>
  <c r="F186" i="1"/>
  <c r="F200" i="1"/>
  <c r="F208" i="1"/>
  <c r="E298" i="1"/>
  <c r="E354" i="1"/>
  <c r="F51" i="1"/>
  <c r="E275" i="1"/>
  <c r="E158" i="1"/>
  <c r="E403" i="1"/>
  <c r="E89" i="1"/>
  <c r="F34" i="1"/>
  <c r="F68" i="1"/>
  <c r="F126" i="1"/>
  <c r="F217" i="1"/>
  <c r="E97" i="1"/>
  <c r="E427" i="1"/>
  <c r="E15" i="1"/>
  <c r="F12" i="1"/>
  <c r="F65" i="1"/>
  <c r="E76" i="1"/>
  <c r="F95" i="1"/>
  <c r="E127" i="1"/>
  <c r="E252" i="1"/>
  <c r="F263" i="1"/>
  <c r="E277" i="1"/>
  <c r="E365" i="1"/>
  <c r="E20" i="1"/>
  <c r="F123" i="1"/>
  <c r="E331" i="1"/>
  <c r="E363" i="1"/>
  <c r="E386" i="1"/>
  <c r="E144" i="1"/>
  <c r="E209" i="1"/>
  <c r="F220" i="1"/>
  <c r="F273" i="1"/>
  <c r="E309" i="1"/>
  <c r="E395" i="1"/>
  <c r="F25" i="1"/>
  <c r="F29" i="1"/>
  <c r="E39" i="1"/>
  <c r="E54" i="1"/>
  <c r="E64" i="1"/>
  <c r="F67" i="1"/>
  <c r="F72" i="1"/>
  <c r="E80" i="1"/>
  <c r="F115" i="1"/>
  <c r="E120" i="1"/>
  <c r="F128" i="1"/>
  <c r="F139" i="1"/>
  <c r="F166" i="1"/>
  <c r="E175" i="1"/>
  <c r="F194" i="1"/>
  <c r="E204" i="1"/>
  <c r="E216" i="1"/>
  <c r="F232" i="1"/>
  <c r="F237" i="1"/>
  <c r="F240" i="1"/>
  <c r="F260" i="1"/>
  <c r="F284" i="1"/>
  <c r="E381" i="1"/>
  <c r="E423" i="1"/>
  <c r="F153" i="1"/>
  <c r="F258" i="1"/>
  <c r="E404" i="1"/>
  <c r="F16" i="1"/>
  <c r="E44" i="1"/>
  <c r="E77" i="1"/>
  <c r="F86" i="1"/>
  <c r="F94" i="1"/>
  <c r="E99" i="1"/>
  <c r="F145" i="1"/>
  <c r="E154" i="1"/>
  <c r="F161" i="1"/>
  <c r="E172" i="1"/>
  <c r="F181" i="1"/>
  <c r="E221" i="1"/>
  <c r="E226" i="1"/>
  <c r="E274" i="1"/>
  <c r="E332" i="1"/>
  <c r="E355" i="1"/>
  <c r="E391" i="1"/>
  <c r="E413" i="1"/>
  <c r="F269" i="1"/>
  <c r="E419" i="1"/>
  <c r="E14" i="1"/>
  <c r="F18" i="1"/>
  <c r="E105" i="1"/>
  <c r="F118" i="1"/>
  <c r="F169" i="1"/>
  <c r="E198" i="1"/>
  <c r="E201" i="1"/>
  <c r="F213" i="1"/>
  <c r="E222" i="1"/>
  <c r="F244" i="1"/>
  <c r="F249" i="1"/>
  <c r="F281" i="1"/>
  <c r="E347" i="1"/>
  <c r="E357" i="1"/>
  <c r="E372" i="1"/>
  <c r="E378" i="1"/>
  <c r="E107" i="1"/>
  <c r="E207" i="1"/>
  <c r="E229" i="1"/>
  <c r="E388" i="1"/>
  <c r="F38" i="1"/>
  <c r="E21" i="1"/>
  <c r="F36" i="1"/>
  <c r="F43" i="1"/>
  <c r="F49" i="1"/>
  <c r="F59" i="1"/>
  <c r="F102" i="1"/>
  <c r="F134" i="1"/>
  <c r="F142" i="1"/>
  <c r="E206" i="1"/>
  <c r="F224" i="1"/>
  <c r="F228" i="1"/>
  <c r="F254" i="1"/>
  <c r="E340" i="1"/>
  <c r="E387" i="1"/>
  <c r="E47" i="1"/>
  <c r="E70" i="1"/>
  <c r="E113" i="1"/>
  <c r="E225" i="1"/>
  <c r="E253" i="1"/>
  <c r="F280" i="1"/>
  <c r="E325" i="1"/>
  <c r="E333" i="1"/>
  <c r="E341" i="1"/>
  <c r="E346" i="1"/>
  <c r="E418" i="1"/>
  <c r="E426" i="1"/>
  <c r="F19" i="1"/>
  <c r="F26" i="1"/>
  <c r="F33" i="1"/>
  <c r="F35" i="1"/>
  <c r="F41" i="1"/>
  <c r="F50" i="1"/>
  <c r="F53" i="1"/>
  <c r="E57" i="1"/>
  <c r="F60" i="1"/>
  <c r="E74" i="1"/>
  <c r="E83" i="1"/>
  <c r="E87" i="1"/>
  <c r="E93" i="1"/>
  <c r="E96" i="1"/>
  <c r="F103" i="1"/>
  <c r="F131" i="1"/>
  <c r="E136" i="1"/>
  <c r="E138" i="1"/>
  <c r="E151" i="1"/>
  <c r="E167" i="1"/>
  <c r="E179" i="1"/>
  <c r="F190" i="1"/>
  <c r="E195" i="1"/>
  <c r="F205" i="1"/>
  <c r="F210" i="1"/>
  <c r="E218" i="1"/>
  <c r="E238" i="1"/>
  <c r="F276" i="1"/>
  <c r="E285" i="1"/>
  <c r="E293" i="1"/>
  <c r="E321" i="1"/>
  <c r="E338" i="1"/>
  <c r="E371" i="1"/>
  <c r="E405" i="1"/>
  <c r="E410" i="1"/>
  <c r="E22" i="1"/>
  <c r="E379" i="1"/>
  <c r="E241" i="1"/>
  <c r="E256" i="1"/>
  <c r="F267" i="1"/>
  <c r="E143" i="1"/>
  <c r="F45" i="1"/>
  <c r="F17" i="1"/>
  <c r="F58" i="1"/>
  <c r="F133" i="1"/>
  <c r="F212" i="1"/>
  <c r="E223" i="1"/>
  <c r="F236" i="1"/>
  <c r="F248" i="1"/>
  <c r="F257" i="1"/>
  <c r="E196" i="1"/>
  <c r="E339" i="1"/>
  <c r="E394" i="1"/>
  <c r="E411" i="1"/>
  <c r="F116" i="1"/>
  <c r="E116" i="1"/>
  <c r="F135" i="1"/>
  <c r="E135" i="1"/>
  <c r="E13" i="1"/>
  <c r="E71" i="1"/>
  <c r="F101" i="1"/>
  <c r="E106" i="1"/>
  <c r="E112" i="1"/>
  <c r="F124" i="1"/>
  <c r="E124" i="1"/>
  <c r="E337" i="1"/>
  <c r="F84" i="1"/>
  <c r="E84" i="1"/>
  <c r="E88" i="1"/>
  <c r="F108" i="1"/>
  <c r="F141" i="1"/>
  <c r="F69" i="1"/>
  <c r="F90" i="1"/>
  <c r="F109" i="1"/>
  <c r="E109" i="1"/>
  <c r="E114" i="1"/>
  <c r="F132" i="1"/>
  <c r="E132" i="1"/>
  <c r="F163" i="1"/>
  <c r="E163" i="1"/>
  <c r="F184" i="1"/>
  <c r="E184" i="1"/>
  <c r="E187" i="1"/>
  <c r="F272" i="1"/>
  <c r="E312" i="1"/>
  <c r="E23" i="1"/>
  <c r="F75" i="1"/>
  <c r="F82" i="1"/>
  <c r="E122" i="1"/>
  <c r="E125" i="1"/>
  <c r="E180" i="1"/>
  <c r="E185" i="1"/>
  <c r="F185" i="1"/>
  <c r="F243" i="1"/>
  <c r="E243" i="1"/>
  <c r="F247" i="1"/>
  <c r="E247" i="1"/>
  <c r="F283" i="1"/>
  <c r="E283" i="1"/>
  <c r="F286" i="1"/>
  <c r="E286" i="1"/>
  <c r="E324" i="1"/>
  <c r="E149" i="1"/>
  <c r="F149" i="1"/>
  <c r="E327" i="1"/>
  <c r="E383" i="1"/>
  <c r="E30" i="1"/>
  <c r="E40" i="1"/>
  <c r="E46" i="1"/>
  <c r="E55" i="1"/>
  <c r="E62" i="1"/>
  <c r="E85" i="1"/>
  <c r="F98" i="1"/>
  <c r="E98" i="1"/>
  <c r="F110" i="1"/>
  <c r="F156" i="1"/>
  <c r="E156" i="1"/>
  <c r="F177" i="1"/>
  <c r="F211" i="1"/>
  <c r="E211" i="1"/>
  <c r="F214" i="1"/>
  <c r="E214" i="1"/>
  <c r="F231" i="1"/>
  <c r="E231" i="1"/>
  <c r="F234" i="1"/>
  <c r="E234" i="1"/>
  <c r="E259" i="1"/>
  <c r="E304" i="1"/>
  <c r="E306" i="1"/>
  <c r="F279" i="1"/>
  <c r="E279" i="1"/>
  <c r="F148" i="1"/>
  <c r="E148" i="1"/>
  <c r="E160" i="1"/>
  <c r="F160" i="1"/>
  <c r="F235" i="1"/>
  <c r="E235" i="1"/>
  <c r="E348" i="1"/>
  <c r="E352" i="1"/>
  <c r="E401" i="1"/>
  <c r="E417" i="1"/>
  <c r="F164" i="1"/>
  <c r="E164" i="1"/>
  <c r="F111" i="1"/>
  <c r="E111" i="1"/>
  <c r="F152" i="1"/>
  <c r="E152" i="1"/>
  <c r="F271" i="1"/>
  <c r="E271" i="1"/>
  <c r="E393" i="1"/>
  <c r="E375" i="1"/>
  <c r="F193" i="1"/>
  <c r="E193" i="1"/>
  <c r="F250" i="1"/>
  <c r="E250" i="1"/>
  <c r="E353" i="1"/>
  <c r="E376" i="1"/>
  <c r="E380" i="1"/>
  <c r="F168" i="1"/>
  <c r="E168" i="1"/>
  <c r="F219" i="1"/>
  <c r="E219" i="1"/>
  <c r="F251" i="1"/>
  <c r="E251" i="1"/>
  <c r="F261" i="1"/>
  <c r="E261" i="1"/>
  <c r="E307" i="1"/>
  <c r="E171" i="1"/>
  <c r="E197" i="1"/>
  <c r="E215" i="1"/>
  <c r="F266" i="1"/>
  <c r="E266" i="1"/>
  <c r="E278" i="1"/>
  <c r="E295" i="1"/>
  <c r="E303" i="1"/>
  <c r="E311" i="1"/>
  <c r="F140" i="1"/>
  <c r="E140" i="1"/>
  <c r="F176" i="1"/>
  <c r="E176" i="1"/>
  <c r="F202" i="1"/>
  <c r="E202" i="1"/>
  <c r="F227" i="1"/>
  <c r="E227" i="1"/>
  <c r="F270" i="1"/>
  <c r="E270" i="1"/>
  <c r="E396" i="1"/>
  <c r="E408" i="1"/>
  <c r="E344" i="1"/>
  <c r="E360" i="1"/>
  <c r="E412" i="1"/>
  <c r="E297" i="1"/>
  <c r="E416" i="1"/>
  <c r="E230" i="1"/>
  <c r="E246" i="1"/>
  <c r="E265" i="1"/>
  <c r="E282" i="1"/>
  <c r="E302" i="1"/>
  <c r="E305" i="1"/>
  <c r="E313" i="1"/>
  <c r="E329" i="1"/>
  <c r="E385" i="1"/>
  <c r="E368" i="1"/>
  <c r="E409" i="1"/>
  <c r="E432" i="1"/>
  <c r="E361" i="1"/>
  <c r="E384" i="1"/>
  <c r="E425" i="1"/>
  <c r="E336" i="1"/>
  <c r="E343" i="1"/>
  <c r="E356" i="1"/>
  <c r="E369" i="1"/>
  <c r="E392" i="1"/>
  <c r="E407" i="1"/>
  <c r="E420" i="1"/>
  <c r="E433" i="1"/>
  <c r="E299" i="1"/>
  <c r="E315" i="1"/>
  <c r="E364" i="1"/>
  <c r="E377" i="1"/>
  <c r="E400" i="1"/>
  <c r="E428" i="1"/>
  <c r="G8" i="7"/>
  <c r="H9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9" i="7"/>
  <c r="I29" i="7"/>
  <c r="H30" i="7"/>
  <c r="I30" i="7"/>
  <c r="H31" i="7"/>
  <c r="I31" i="7"/>
  <c r="H33" i="7"/>
  <c r="I33" i="7"/>
  <c r="H35" i="7"/>
  <c r="I35" i="7"/>
  <c r="H36" i="7"/>
  <c r="I36" i="7"/>
  <c r="H37" i="7"/>
  <c r="I37" i="7"/>
  <c r="H38" i="7"/>
  <c r="I38" i="7"/>
  <c r="H40" i="7"/>
  <c r="I40" i="7"/>
  <c r="H41" i="7"/>
  <c r="I41" i="7"/>
  <c r="H42" i="7"/>
  <c r="I42" i="7"/>
  <c r="H43" i="7"/>
  <c r="I43" i="7"/>
  <c r="I48" i="7"/>
  <c r="H8" i="1"/>
  <c r="I9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1" i="1"/>
  <c r="I1031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H1189" i="1"/>
  <c r="I1189" i="1"/>
  <c r="H1190" i="1"/>
  <c r="I1190" i="1"/>
  <c r="H1191" i="1"/>
  <c r="I1191" i="1"/>
  <c r="H1192" i="1"/>
  <c r="I1192" i="1"/>
  <c r="H1193" i="1"/>
  <c r="I1193" i="1"/>
  <c r="H1194" i="1"/>
  <c r="I1194" i="1"/>
  <c r="H1195" i="1"/>
  <c r="I1195" i="1"/>
  <c r="H1196" i="1"/>
  <c r="I1196" i="1"/>
  <c r="H1197" i="1"/>
  <c r="H1198" i="1"/>
  <c r="I1198" i="1"/>
  <c r="H1199" i="1"/>
  <c r="I1199" i="1"/>
  <c r="H1200" i="1"/>
  <c r="I1200" i="1"/>
  <c r="H1201" i="1"/>
  <c r="I1201" i="1"/>
  <c r="H1202" i="1"/>
  <c r="I1202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H1210" i="1"/>
  <c r="I1210" i="1"/>
  <c r="H1211" i="1"/>
  <c r="I1211" i="1"/>
  <c r="H1212" i="1"/>
  <c r="I1212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5" i="1"/>
  <c r="I1235" i="1"/>
  <c r="H1236" i="1"/>
  <c r="I1236" i="1"/>
  <c r="H1237" i="1"/>
  <c r="I1237" i="1"/>
  <c r="H1238" i="1"/>
  <c r="I1238" i="1"/>
  <c r="H1239" i="1"/>
  <c r="I1239" i="1"/>
  <c r="H1240" i="1"/>
  <c r="I1240" i="1"/>
  <c r="H1241" i="1"/>
  <c r="I1241" i="1"/>
  <c r="H1242" i="1"/>
  <c r="I1242" i="1"/>
  <c r="H1243" i="1"/>
  <c r="I1243" i="1"/>
  <c r="H1244" i="1"/>
  <c r="I1244" i="1"/>
  <c r="H1245" i="1"/>
  <c r="I1245" i="1"/>
  <c r="H1246" i="1"/>
  <c r="I1246" i="1"/>
  <c r="H1247" i="1"/>
  <c r="I1247" i="1"/>
  <c r="H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H1300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H1318" i="1"/>
  <c r="I1318" i="1"/>
  <c r="H1319" i="1"/>
  <c r="I1319" i="1"/>
  <c r="H1320" i="1"/>
  <c r="I1320" i="1"/>
  <c r="H1321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1" i="1"/>
  <c r="I1331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3" i="1"/>
  <c r="I1343" i="1"/>
  <c r="H1344" i="1"/>
  <c r="I1344" i="1"/>
  <c r="H1345" i="1"/>
  <c r="I1345" i="1"/>
  <c r="H1346" i="1"/>
  <c r="I1346" i="1"/>
  <c r="H1347" i="1"/>
  <c r="I1347" i="1"/>
  <c r="H1348" i="1"/>
  <c r="I1348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399" i="1"/>
  <c r="I1399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H1421" i="1"/>
  <c r="I1421" i="1"/>
  <c r="H1422" i="1"/>
  <c r="I1422" i="1"/>
  <c r="H1423" i="1"/>
  <c r="I1423" i="1"/>
  <c r="H1424" i="1"/>
  <c r="I1424" i="1"/>
  <c r="I1425" i="1"/>
  <c r="H8" i="6"/>
  <c r="I9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H315" i="6"/>
  <c r="I315" i="6"/>
  <c r="H316" i="6"/>
  <c r="I316" i="6"/>
  <c r="H317" i="6"/>
  <c r="I317" i="6"/>
  <c r="H318" i="6"/>
  <c r="I318" i="6"/>
  <c r="H319" i="6"/>
  <c r="I319" i="6"/>
  <c r="H320" i="6"/>
  <c r="I320" i="6"/>
  <c r="H321" i="6"/>
  <c r="I321" i="6"/>
  <c r="H322" i="6"/>
  <c r="I322" i="6"/>
  <c r="H323" i="6"/>
  <c r="I323" i="6"/>
  <c r="H324" i="6"/>
  <c r="I324" i="6"/>
  <c r="H325" i="6"/>
  <c r="I325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6" i="6"/>
  <c r="I336" i="6"/>
  <c r="H337" i="6"/>
  <c r="I337" i="6"/>
  <c r="H338" i="6"/>
  <c r="I338" i="6"/>
  <c r="H339" i="6"/>
  <c r="I339" i="6"/>
  <c r="H340" i="6"/>
  <c r="I340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8" i="6"/>
  <c r="I348" i="6"/>
  <c r="H349" i="6"/>
  <c r="I349" i="6"/>
  <c r="H350" i="6"/>
  <c r="I350" i="6"/>
  <c r="H351" i="6"/>
  <c r="I351" i="6"/>
  <c r="H352" i="6"/>
  <c r="I352" i="6"/>
  <c r="H353" i="6"/>
  <c r="I353" i="6"/>
  <c r="H354" i="6"/>
  <c r="I354" i="6"/>
  <c r="H355" i="6"/>
  <c r="I355" i="6"/>
  <c r="H356" i="6"/>
  <c r="I356" i="6"/>
  <c r="H357" i="6"/>
  <c r="I357" i="6"/>
  <c r="H358" i="6"/>
  <c r="I358" i="6"/>
  <c r="H359" i="6"/>
  <c r="I359" i="6"/>
  <c r="H360" i="6"/>
  <c r="I360" i="6"/>
  <c r="H361" i="6"/>
  <c r="I361" i="6"/>
  <c r="H362" i="6"/>
  <c r="I362" i="6"/>
  <c r="H363" i="6"/>
  <c r="I363" i="6"/>
  <c r="H364" i="6"/>
  <c r="I364" i="6"/>
  <c r="H365" i="6"/>
  <c r="I365" i="6"/>
  <c r="H366" i="6"/>
  <c r="I366" i="6"/>
  <c r="H367" i="6"/>
  <c r="I367" i="6"/>
  <c r="H368" i="6"/>
  <c r="I368" i="6"/>
  <c r="H369" i="6"/>
  <c r="I369" i="6"/>
  <c r="H370" i="6"/>
  <c r="I370" i="6"/>
  <c r="H371" i="6"/>
  <c r="I371" i="6"/>
  <c r="H372" i="6"/>
  <c r="I372" i="6"/>
  <c r="H373" i="6"/>
  <c r="I373" i="6"/>
  <c r="H374" i="6"/>
  <c r="I374" i="6"/>
  <c r="H375" i="6"/>
  <c r="I375" i="6"/>
  <c r="H376" i="6"/>
  <c r="I376" i="6"/>
  <c r="H377" i="6"/>
  <c r="I377" i="6"/>
  <c r="H378" i="6"/>
  <c r="I378" i="6"/>
  <c r="H379" i="6"/>
  <c r="I379" i="6"/>
  <c r="H380" i="6"/>
  <c r="I380" i="6"/>
  <c r="H381" i="6"/>
  <c r="I381" i="6"/>
  <c r="H382" i="6"/>
  <c r="I382" i="6"/>
  <c r="H383" i="6"/>
  <c r="I383" i="6"/>
  <c r="H384" i="6"/>
  <c r="I384" i="6"/>
  <c r="H385" i="6"/>
  <c r="I385" i="6"/>
  <c r="H386" i="6"/>
  <c r="I386" i="6"/>
  <c r="H387" i="6"/>
  <c r="I387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5" i="6"/>
  <c r="I395" i="6"/>
  <c r="H396" i="6"/>
  <c r="I396" i="6"/>
  <c r="H397" i="6"/>
  <c r="I397" i="6"/>
  <c r="H398" i="6"/>
  <c r="I398" i="6"/>
  <c r="H399" i="6"/>
  <c r="I399" i="6"/>
  <c r="H400" i="6"/>
  <c r="I400" i="6"/>
  <c r="H401" i="6"/>
  <c r="I401" i="6"/>
  <c r="H402" i="6"/>
  <c r="I402" i="6"/>
  <c r="H403" i="6"/>
  <c r="I403" i="6"/>
  <c r="H404" i="6"/>
  <c r="I404" i="6"/>
  <c r="H405" i="6"/>
  <c r="I405" i="6"/>
  <c r="H406" i="6"/>
  <c r="I406" i="6"/>
  <c r="H407" i="6"/>
  <c r="I407" i="6"/>
  <c r="H408" i="6"/>
  <c r="I408" i="6"/>
  <c r="H409" i="6"/>
  <c r="I409" i="6"/>
  <c r="H410" i="6"/>
  <c r="I410" i="6"/>
  <c r="H411" i="6"/>
  <c r="I411" i="6"/>
  <c r="H412" i="6"/>
  <c r="I412" i="6"/>
  <c r="H413" i="6"/>
  <c r="I413" i="6"/>
  <c r="H414" i="6"/>
  <c r="I414" i="6"/>
  <c r="H415" i="6"/>
  <c r="I415" i="6"/>
  <c r="H416" i="6"/>
  <c r="I416" i="6"/>
  <c r="H417" i="6"/>
  <c r="I417" i="6"/>
  <c r="H418" i="6"/>
  <c r="I418" i="6"/>
  <c r="H419" i="6"/>
  <c r="I419" i="6"/>
  <c r="H420" i="6"/>
  <c r="I420" i="6"/>
  <c r="H421" i="6"/>
  <c r="I421" i="6"/>
  <c r="H422" i="6"/>
  <c r="I422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H429" i="6"/>
  <c r="I429" i="6"/>
  <c r="H430" i="6"/>
  <c r="I430" i="6"/>
  <c r="H431" i="6"/>
  <c r="I431" i="6"/>
  <c r="H432" i="6"/>
  <c r="I432" i="6"/>
  <c r="H433" i="6"/>
  <c r="I433" i="6"/>
  <c r="H434" i="6"/>
  <c r="I434" i="6"/>
  <c r="H435" i="6"/>
  <c r="I435" i="6"/>
  <c r="H436" i="6"/>
  <c r="I436" i="6"/>
  <c r="H437" i="6"/>
  <c r="I437" i="6"/>
  <c r="H438" i="6"/>
  <c r="I438" i="6"/>
  <c r="H439" i="6"/>
  <c r="I439" i="6"/>
  <c r="H440" i="6"/>
  <c r="I440" i="6"/>
  <c r="H441" i="6"/>
  <c r="I441" i="6"/>
  <c r="H442" i="6"/>
  <c r="I442" i="6"/>
  <c r="H443" i="6"/>
  <c r="I443" i="6"/>
  <c r="H444" i="6"/>
  <c r="I444" i="6"/>
  <c r="H445" i="6"/>
  <c r="I445" i="6"/>
  <c r="H446" i="6"/>
  <c r="I446" i="6"/>
  <c r="H447" i="6"/>
  <c r="I447" i="6"/>
  <c r="H448" i="6"/>
  <c r="I448" i="6"/>
  <c r="H449" i="6"/>
  <c r="I449" i="6"/>
  <c r="H450" i="6"/>
  <c r="I450" i="6"/>
  <c r="H451" i="6"/>
  <c r="I451" i="6"/>
  <c r="H452" i="6"/>
  <c r="I452" i="6"/>
  <c r="H453" i="6"/>
  <c r="I453" i="6"/>
  <c r="H454" i="6"/>
  <c r="I454" i="6"/>
  <c r="H455" i="6"/>
  <c r="I455" i="6"/>
  <c r="H456" i="6"/>
  <c r="I456" i="6"/>
  <c r="H457" i="6"/>
  <c r="I457" i="6"/>
  <c r="H458" i="6"/>
  <c r="I458" i="6"/>
  <c r="H459" i="6"/>
  <c r="I459" i="6"/>
  <c r="H460" i="6"/>
  <c r="I460" i="6"/>
  <c r="H461" i="6"/>
  <c r="I461" i="6"/>
  <c r="H462" i="6"/>
  <c r="I462" i="6"/>
  <c r="H463" i="6"/>
  <c r="I463" i="6"/>
  <c r="H464" i="6"/>
  <c r="I464" i="6"/>
  <c r="H465" i="6"/>
  <c r="I465" i="6"/>
  <c r="H466" i="6"/>
  <c r="I466" i="6"/>
  <c r="H467" i="6"/>
  <c r="I467" i="6"/>
  <c r="H468" i="6"/>
  <c r="I468" i="6"/>
  <c r="H469" i="6"/>
  <c r="I469" i="6"/>
  <c r="H470" i="6"/>
  <c r="I470" i="6"/>
  <c r="H471" i="6"/>
  <c r="I471" i="6"/>
  <c r="H472" i="6"/>
  <c r="I472" i="6"/>
  <c r="H473" i="6"/>
  <c r="I473" i="6"/>
  <c r="H474" i="6"/>
  <c r="I474" i="6"/>
  <c r="H475" i="6"/>
  <c r="I475" i="6"/>
  <c r="H476" i="6"/>
  <c r="I476" i="6"/>
  <c r="H477" i="6"/>
  <c r="I477" i="6"/>
  <c r="H478" i="6"/>
  <c r="I478" i="6"/>
  <c r="H479" i="6"/>
  <c r="I479" i="6"/>
  <c r="H480" i="6"/>
  <c r="I480" i="6"/>
  <c r="H481" i="6"/>
  <c r="I481" i="6"/>
  <c r="H482" i="6"/>
  <c r="I482" i="6"/>
  <c r="H483" i="6"/>
  <c r="I483" i="6"/>
  <c r="H484" i="6"/>
  <c r="I484" i="6"/>
  <c r="H485" i="6"/>
  <c r="I485" i="6"/>
  <c r="H486" i="6"/>
  <c r="I486" i="6"/>
  <c r="H487" i="6"/>
  <c r="I487" i="6"/>
  <c r="H488" i="6"/>
  <c r="I488" i="6"/>
  <c r="H489" i="6"/>
  <c r="I489" i="6"/>
  <c r="H490" i="6"/>
  <c r="I490" i="6"/>
  <c r="H491" i="6"/>
  <c r="I491" i="6"/>
  <c r="H492" i="6"/>
  <c r="I492" i="6"/>
  <c r="H493" i="6"/>
  <c r="I493" i="6"/>
  <c r="H494" i="6"/>
  <c r="I494" i="6"/>
  <c r="H495" i="6"/>
  <c r="I495" i="6"/>
  <c r="H496" i="6"/>
  <c r="I496" i="6"/>
  <c r="H497" i="6"/>
  <c r="I497" i="6"/>
  <c r="H498" i="6"/>
  <c r="I498" i="6"/>
  <c r="H499" i="6"/>
  <c r="I499" i="6"/>
  <c r="H500" i="6"/>
  <c r="I500" i="6"/>
  <c r="H501" i="6"/>
  <c r="I501" i="6"/>
  <c r="H502" i="6"/>
  <c r="I502" i="6"/>
  <c r="H503" i="6"/>
  <c r="I503" i="6"/>
  <c r="H504" i="6"/>
  <c r="I504" i="6"/>
  <c r="H505" i="6"/>
  <c r="I505" i="6"/>
  <c r="H506" i="6"/>
  <c r="I506" i="6"/>
  <c r="H507" i="6"/>
  <c r="I507" i="6"/>
  <c r="H508" i="6"/>
  <c r="I508" i="6"/>
  <c r="H509" i="6"/>
  <c r="I509" i="6"/>
  <c r="H510" i="6"/>
  <c r="I510" i="6"/>
  <c r="H511" i="6"/>
  <c r="I511" i="6"/>
  <c r="H512" i="6"/>
  <c r="I512" i="6"/>
  <c r="H513" i="6"/>
  <c r="I513" i="6"/>
  <c r="H514" i="6"/>
  <c r="I514" i="6"/>
  <c r="H515" i="6"/>
  <c r="I515" i="6"/>
  <c r="H516" i="6"/>
  <c r="I516" i="6"/>
  <c r="H517" i="6"/>
  <c r="I517" i="6"/>
  <c r="H518" i="6"/>
  <c r="I518" i="6"/>
  <c r="H519" i="6"/>
  <c r="I519" i="6"/>
  <c r="H520" i="6"/>
  <c r="I520" i="6"/>
  <c r="H521" i="6"/>
  <c r="I521" i="6"/>
  <c r="H522" i="6"/>
  <c r="I522" i="6"/>
  <c r="H523" i="6"/>
  <c r="I523" i="6"/>
  <c r="H524" i="6"/>
  <c r="I524" i="6"/>
  <c r="H525" i="6"/>
  <c r="I525" i="6"/>
  <c r="H526" i="6"/>
  <c r="I526" i="6"/>
  <c r="H527" i="6"/>
  <c r="I527" i="6"/>
  <c r="H528" i="6"/>
  <c r="I528" i="6"/>
  <c r="H529" i="6"/>
  <c r="I529" i="6"/>
  <c r="H530" i="6"/>
  <c r="I530" i="6"/>
  <c r="H531" i="6"/>
  <c r="I531" i="6"/>
  <c r="H532" i="6"/>
  <c r="I532" i="6"/>
  <c r="H533" i="6"/>
  <c r="I533" i="6"/>
  <c r="H534" i="6"/>
  <c r="I534" i="6"/>
  <c r="H535" i="6"/>
  <c r="I535" i="6"/>
  <c r="H536" i="6"/>
  <c r="I536" i="6"/>
  <c r="H537" i="6"/>
  <c r="I537" i="6"/>
  <c r="H538" i="6"/>
  <c r="I538" i="6"/>
  <c r="H539" i="6"/>
  <c r="I539" i="6"/>
  <c r="H540" i="6"/>
  <c r="I540" i="6"/>
  <c r="H541" i="6"/>
  <c r="I541" i="6"/>
  <c r="H542" i="6"/>
  <c r="I542" i="6"/>
  <c r="H543" i="6"/>
  <c r="I543" i="6"/>
  <c r="H544" i="6"/>
  <c r="I544" i="6"/>
  <c r="H545" i="6"/>
  <c r="I545" i="6"/>
  <c r="H546" i="6"/>
  <c r="I546" i="6"/>
  <c r="H547" i="6"/>
  <c r="I547" i="6"/>
  <c r="H548" i="6"/>
  <c r="I548" i="6"/>
  <c r="H549" i="6"/>
  <c r="I549" i="6"/>
  <c r="H550" i="6"/>
  <c r="I550" i="6"/>
  <c r="H551" i="6"/>
  <c r="I551" i="6"/>
  <c r="H552" i="6"/>
  <c r="I552" i="6"/>
  <c r="H553" i="6"/>
  <c r="I553" i="6"/>
  <c r="H554" i="6"/>
  <c r="I554" i="6"/>
  <c r="H555" i="6"/>
  <c r="I555" i="6"/>
  <c r="H556" i="6"/>
  <c r="I556" i="6"/>
  <c r="H557" i="6"/>
  <c r="I557" i="6"/>
  <c r="H558" i="6"/>
  <c r="I558" i="6"/>
  <c r="H559" i="6"/>
  <c r="I559" i="6"/>
  <c r="H560" i="6"/>
  <c r="I560" i="6"/>
  <c r="H561" i="6"/>
  <c r="I561" i="6"/>
  <c r="H562" i="6"/>
  <c r="I562" i="6"/>
  <c r="H563" i="6"/>
  <c r="I563" i="6"/>
  <c r="H564" i="6"/>
  <c r="I564" i="6"/>
  <c r="H565" i="6"/>
  <c r="I565" i="6"/>
  <c r="H566" i="6"/>
  <c r="I566" i="6"/>
  <c r="H567" i="6"/>
  <c r="I567" i="6"/>
  <c r="H568" i="6"/>
  <c r="I568" i="6"/>
  <c r="H569" i="6"/>
  <c r="I569" i="6"/>
  <c r="H570" i="6"/>
  <c r="I570" i="6"/>
  <c r="H571" i="6"/>
  <c r="I571" i="6"/>
  <c r="H572" i="6"/>
  <c r="I572" i="6"/>
  <c r="H573" i="6"/>
  <c r="I573" i="6"/>
  <c r="H574" i="6"/>
  <c r="I574" i="6"/>
  <c r="H575" i="6"/>
  <c r="H576" i="6"/>
  <c r="I576" i="6"/>
  <c r="H577" i="6"/>
  <c r="I577" i="6"/>
  <c r="H578" i="6"/>
  <c r="I578" i="6"/>
  <c r="H579" i="6"/>
  <c r="I579" i="6"/>
  <c r="H580" i="6"/>
  <c r="I580" i="6"/>
  <c r="H581" i="6"/>
  <c r="I581" i="6"/>
  <c r="H582" i="6"/>
  <c r="I582" i="6"/>
  <c r="H583" i="6"/>
  <c r="I583" i="6"/>
  <c r="H584" i="6"/>
  <c r="I584" i="6"/>
  <c r="H585" i="6"/>
  <c r="I585" i="6"/>
  <c r="H586" i="6"/>
  <c r="I586" i="6"/>
  <c r="H587" i="6"/>
  <c r="I587" i="6"/>
  <c r="H588" i="6"/>
  <c r="I588" i="6"/>
  <c r="H589" i="6"/>
  <c r="I589" i="6"/>
  <c r="H590" i="6"/>
  <c r="I590" i="6"/>
  <c r="H591" i="6"/>
  <c r="I591" i="6"/>
  <c r="H592" i="6"/>
  <c r="I592" i="6"/>
  <c r="H593" i="6"/>
  <c r="I593" i="6"/>
  <c r="H594" i="6"/>
  <c r="I594" i="6"/>
  <c r="H595" i="6"/>
  <c r="I595" i="6"/>
  <c r="H596" i="6"/>
  <c r="I596" i="6"/>
  <c r="H597" i="6"/>
  <c r="I597" i="6"/>
  <c r="H598" i="6"/>
  <c r="I598" i="6"/>
  <c r="H599" i="6"/>
  <c r="I599" i="6"/>
  <c r="H600" i="6"/>
  <c r="I600" i="6"/>
  <c r="H601" i="6"/>
  <c r="I601" i="6"/>
  <c r="H602" i="6"/>
  <c r="I602" i="6"/>
  <c r="H603" i="6"/>
  <c r="I603" i="6"/>
  <c r="H604" i="6"/>
  <c r="I604" i="6"/>
  <c r="H605" i="6"/>
  <c r="I605" i="6"/>
  <c r="H606" i="6"/>
  <c r="I606" i="6"/>
  <c r="H607" i="6"/>
  <c r="I607" i="6"/>
  <c r="H608" i="6"/>
  <c r="I608" i="6"/>
  <c r="H609" i="6"/>
  <c r="I609" i="6"/>
  <c r="H610" i="6"/>
  <c r="I610" i="6"/>
  <c r="H611" i="6"/>
  <c r="I611" i="6"/>
  <c r="H612" i="6"/>
  <c r="I612" i="6"/>
  <c r="H613" i="6"/>
  <c r="I613" i="6"/>
  <c r="H614" i="6"/>
  <c r="I614" i="6"/>
  <c r="H615" i="6"/>
  <c r="I615" i="6"/>
  <c r="H616" i="6"/>
  <c r="I616" i="6"/>
  <c r="H617" i="6"/>
  <c r="I617" i="6"/>
  <c r="H618" i="6"/>
  <c r="I618" i="6"/>
  <c r="H619" i="6"/>
  <c r="I619" i="6"/>
  <c r="H620" i="6"/>
  <c r="I620" i="6"/>
  <c r="H621" i="6"/>
  <c r="I621" i="6"/>
  <c r="H622" i="6"/>
  <c r="I622" i="6"/>
  <c r="H623" i="6"/>
  <c r="I623" i="6"/>
  <c r="H624" i="6"/>
  <c r="I624" i="6"/>
  <c r="H625" i="6"/>
  <c r="I625" i="6"/>
  <c r="H626" i="6"/>
  <c r="I626" i="6"/>
  <c r="H627" i="6"/>
  <c r="I627" i="6"/>
  <c r="H628" i="6"/>
  <c r="I628" i="6"/>
  <c r="H629" i="6"/>
  <c r="I629" i="6"/>
  <c r="H630" i="6"/>
  <c r="I630" i="6"/>
  <c r="H631" i="6"/>
  <c r="I631" i="6"/>
  <c r="H632" i="6"/>
  <c r="I632" i="6"/>
  <c r="H633" i="6"/>
  <c r="I633" i="6"/>
  <c r="H634" i="6"/>
  <c r="I634" i="6"/>
  <c r="H635" i="6"/>
  <c r="I635" i="6"/>
  <c r="H636" i="6"/>
  <c r="I636" i="6"/>
  <c r="H637" i="6"/>
  <c r="I637" i="6"/>
  <c r="H638" i="6"/>
  <c r="I638" i="6"/>
  <c r="H639" i="6"/>
  <c r="I639" i="6"/>
  <c r="H640" i="6"/>
  <c r="I640" i="6"/>
  <c r="H641" i="6"/>
  <c r="I641" i="6"/>
  <c r="H642" i="6"/>
  <c r="I642" i="6"/>
  <c r="H643" i="6"/>
  <c r="I643" i="6"/>
  <c r="H644" i="6"/>
  <c r="I644" i="6"/>
  <c r="H645" i="6"/>
  <c r="I645" i="6"/>
  <c r="H646" i="6"/>
  <c r="I646" i="6"/>
  <c r="H647" i="6"/>
  <c r="I647" i="6"/>
  <c r="H648" i="6"/>
  <c r="I648" i="6"/>
  <c r="H649" i="6"/>
  <c r="I649" i="6"/>
  <c r="H650" i="6"/>
  <c r="I650" i="6"/>
  <c r="H651" i="6"/>
  <c r="I651" i="6"/>
  <c r="H652" i="6"/>
  <c r="I652" i="6"/>
  <c r="H653" i="6"/>
  <c r="I653" i="6"/>
  <c r="H654" i="6"/>
  <c r="I654" i="6"/>
  <c r="H655" i="6"/>
  <c r="I655" i="6"/>
  <c r="H656" i="6"/>
  <c r="I656" i="6"/>
  <c r="H657" i="6"/>
  <c r="I657" i="6"/>
  <c r="H658" i="6"/>
  <c r="I658" i="6"/>
  <c r="H659" i="6"/>
  <c r="I659" i="6"/>
  <c r="H660" i="6"/>
  <c r="I660" i="6"/>
  <c r="H661" i="6"/>
  <c r="I661" i="6"/>
  <c r="H662" i="6"/>
  <c r="I662" i="6"/>
  <c r="H663" i="6"/>
  <c r="I663" i="6"/>
  <c r="H664" i="6"/>
  <c r="I664" i="6"/>
  <c r="H665" i="6"/>
  <c r="I665" i="6"/>
  <c r="H666" i="6"/>
  <c r="I666" i="6"/>
  <c r="H667" i="6"/>
  <c r="I667" i="6"/>
  <c r="H668" i="6"/>
  <c r="I668" i="6"/>
  <c r="H669" i="6"/>
  <c r="I669" i="6"/>
  <c r="H670" i="6"/>
  <c r="I670" i="6"/>
  <c r="H671" i="6"/>
  <c r="I671" i="6"/>
  <c r="H672" i="6"/>
  <c r="I672" i="6"/>
  <c r="H673" i="6"/>
  <c r="I673" i="6"/>
  <c r="H674" i="6"/>
  <c r="I674" i="6"/>
  <c r="H675" i="6"/>
  <c r="I675" i="6"/>
  <c r="H676" i="6"/>
  <c r="I676" i="6"/>
  <c r="H677" i="6"/>
  <c r="I677" i="6"/>
  <c r="H678" i="6"/>
  <c r="I678" i="6"/>
  <c r="H679" i="6"/>
  <c r="I679" i="6"/>
  <c r="H680" i="6"/>
  <c r="I680" i="6"/>
  <c r="H681" i="6"/>
  <c r="I681" i="6"/>
  <c r="H682" i="6"/>
  <c r="I682" i="6"/>
  <c r="H683" i="6"/>
  <c r="I683" i="6"/>
  <c r="H684" i="6"/>
  <c r="I684" i="6"/>
  <c r="H685" i="6"/>
  <c r="I685" i="6"/>
  <c r="H686" i="6"/>
  <c r="I686" i="6"/>
  <c r="H687" i="6"/>
  <c r="I687" i="6"/>
  <c r="H688" i="6"/>
  <c r="I688" i="6"/>
  <c r="H689" i="6"/>
  <c r="I689" i="6"/>
  <c r="H690" i="6"/>
  <c r="I690" i="6"/>
  <c r="H691" i="6"/>
  <c r="I691" i="6"/>
  <c r="H692" i="6"/>
  <c r="I692" i="6"/>
  <c r="H693" i="6"/>
  <c r="I693" i="6"/>
  <c r="H694" i="6"/>
  <c r="I694" i="6"/>
  <c r="H695" i="6"/>
  <c r="I695" i="6"/>
  <c r="H696" i="6"/>
  <c r="I696" i="6"/>
  <c r="H697" i="6"/>
  <c r="I697" i="6"/>
  <c r="H698" i="6"/>
  <c r="I698" i="6"/>
  <c r="H699" i="6"/>
  <c r="I699" i="6"/>
  <c r="H700" i="6"/>
  <c r="I700" i="6"/>
  <c r="H701" i="6"/>
  <c r="I701" i="6"/>
  <c r="H702" i="6"/>
  <c r="I702" i="6"/>
  <c r="H703" i="6"/>
  <c r="I703" i="6"/>
  <c r="H704" i="6"/>
  <c r="I704" i="6"/>
  <c r="H705" i="6"/>
  <c r="I705" i="6"/>
  <c r="H706" i="6"/>
  <c r="I706" i="6"/>
  <c r="H707" i="6"/>
  <c r="I707" i="6"/>
  <c r="H708" i="6"/>
  <c r="I708" i="6"/>
  <c r="H709" i="6"/>
  <c r="I709" i="6"/>
  <c r="H710" i="6"/>
  <c r="I710" i="6"/>
  <c r="H711" i="6"/>
  <c r="I711" i="6"/>
  <c r="H712" i="6"/>
  <c r="I712" i="6"/>
  <c r="H713" i="6"/>
  <c r="I713" i="6"/>
  <c r="H714" i="6"/>
  <c r="I714" i="6"/>
  <c r="H715" i="6"/>
  <c r="I715" i="6"/>
  <c r="H716" i="6"/>
  <c r="I716" i="6"/>
  <c r="H717" i="6"/>
  <c r="I717" i="6"/>
  <c r="H718" i="6"/>
  <c r="I718" i="6"/>
  <c r="H719" i="6"/>
  <c r="I719" i="6"/>
  <c r="H720" i="6"/>
  <c r="I720" i="6"/>
  <c r="H721" i="6"/>
  <c r="I721" i="6"/>
  <c r="H722" i="6"/>
  <c r="I722" i="6"/>
  <c r="H723" i="6"/>
  <c r="I723" i="6"/>
  <c r="H724" i="6"/>
  <c r="I724" i="6"/>
  <c r="H725" i="6"/>
  <c r="I725" i="6"/>
  <c r="H726" i="6"/>
  <c r="I726" i="6"/>
  <c r="H727" i="6"/>
  <c r="I727" i="6"/>
  <c r="H728" i="6"/>
  <c r="I728" i="6"/>
  <c r="H729" i="6"/>
  <c r="I729" i="6"/>
  <c r="H730" i="6"/>
  <c r="I730" i="6"/>
  <c r="H731" i="6"/>
  <c r="I731" i="6"/>
  <c r="H732" i="6"/>
  <c r="I732" i="6"/>
  <c r="H733" i="6"/>
  <c r="I733" i="6"/>
  <c r="H734" i="6"/>
  <c r="I734" i="6"/>
  <c r="H735" i="6"/>
  <c r="H736" i="6"/>
  <c r="I736" i="6"/>
  <c r="H737" i="6"/>
  <c r="I737" i="6"/>
  <c r="H738" i="6"/>
  <c r="I738" i="6"/>
  <c r="H739" i="6"/>
  <c r="I739" i="6"/>
  <c r="H740" i="6"/>
  <c r="I740" i="6"/>
  <c r="H741" i="6"/>
  <c r="I741" i="6"/>
  <c r="H742" i="6"/>
  <c r="I742" i="6"/>
  <c r="H743" i="6"/>
  <c r="I743" i="6"/>
  <c r="H744" i="6"/>
  <c r="I744" i="6"/>
  <c r="H745" i="6"/>
  <c r="I745" i="6"/>
  <c r="H746" i="6"/>
  <c r="I746" i="6"/>
  <c r="H747" i="6"/>
  <c r="I747" i="6"/>
  <c r="H748" i="6"/>
  <c r="I748" i="6"/>
  <c r="H749" i="6"/>
  <c r="I749" i="6"/>
  <c r="H750" i="6"/>
  <c r="I750" i="6"/>
  <c r="H751" i="6"/>
  <c r="I751" i="6"/>
  <c r="H752" i="6"/>
  <c r="I752" i="6"/>
  <c r="H753" i="6"/>
  <c r="I753" i="6"/>
  <c r="H754" i="6"/>
  <c r="I754" i="6"/>
  <c r="H755" i="6"/>
  <c r="I755" i="6"/>
  <c r="H756" i="6"/>
  <c r="I756" i="6"/>
  <c r="H757" i="6"/>
  <c r="I757" i="6"/>
  <c r="H758" i="6"/>
  <c r="I758" i="6"/>
  <c r="H759" i="6"/>
  <c r="I759" i="6"/>
  <c r="H760" i="6"/>
  <c r="I760" i="6"/>
  <c r="H761" i="6"/>
  <c r="I761" i="6"/>
  <c r="H762" i="6"/>
  <c r="I762" i="6"/>
  <c r="H763" i="6"/>
  <c r="I763" i="6"/>
  <c r="H764" i="6"/>
  <c r="I764" i="6"/>
  <c r="H765" i="6"/>
  <c r="I765" i="6"/>
  <c r="H766" i="6"/>
  <c r="I766" i="6"/>
  <c r="H767" i="6"/>
  <c r="I767" i="6"/>
  <c r="H768" i="6"/>
  <c r="I768" i="6"/>
  <c r="H769" i="6"/>
  <c r="I769" i="6"/>
  <c r="H770" i="6"/>
  <c r="I770" i="6"/>
  <c r="H771" i="6"/>
  <c r="I771" i="6"/>
  <c r="H772" i="6"/>
  <c r="I772" i="6"/>
  <c r="H773" i="6"/>
  <c r="I773" i="6"/>
  <c r="H774" i="6"/>
  <c r="I774" i="6"/>
  <c r="H775" i="6"/>
  <c r="I775" i="6"/>
  <c r="H776" i="6"/>
  <c r="I776" i="6"/>
  <c r="H777" i="6"/>
  <c r="I777" i="6"/>
  <c r="H778" i="6"/>
  <c r="I778" i="6"/>
  <c r="H779" i="6"/>
  <c r="I779" i="6"/>
  <c r="H780" i="6"/>
  <c r="I780" i="6"/>
  <c r="H781" i="6"/>
  <c r="I781" i="6"/>
  <c r="H782" i="6"/>
  <c r="I782" i="6"/>
  <c r="H783" i="6"/>
  <c r="I783" i="6"/>
  <c r="H784" i="6"/>
  <c r="I784" i="6"/>
  <c r="H785" i="6"/>
  <c r="I785" i="6"/>
  <c r="H786" i="6"/>
  <c r="I786" i="6"/>
  <c r="H787" i="6"/>
  <c r="I787" i="6"/>
  <c r="H788" i="6"/>
  <c r="I788" i="6"/>
  <c r="H789" i="6"/>
  <c r="I789" i="6"/>
  <c r="H790" i="6"/>
  <c r="I790" i="6"/>
  <c r="H791" i="6"/>
  <c r="I791" i="6"/>
  <c r="H792" i="6"/>
  <c r="I792" i="6"/>
  <c r="H793" i="6"/>
  <c r="I793" i="6"/>
  <c r="H794" i="6"/>
  <c r="I794" i="6"/>
  <c r="H795" i="6"/>
  <c r="I795" i="6"/>
  <c r="H796" i="6"/>
  <c r="I796" i="6"/>
  <c r="H797" i="6"/>
  <c r="I797" i="6"/>
  <c r="H798" i="6"/>
  <c r="I798" i="6"/>
  <c r="H799" i="6"/>
  <c r="I799" i="6"/>
  <c r="H800" i="6"/>
  <c r="I800" i="6"/>
  <c r="H801" i="6"/>
  <c r="I801" i="6"/>
  <c r="H802" i="6"/>
  <c r="I802" i="6"/>
  <c r="H803" i="6"/>
  <c r="I803" i="6"/>
  <c r="H804" i="6"/>
  <c r="I804" i="6"/>
  <c r="H805" i="6"/>
  <c r="I805" i="6"/>
  <c r="H806" i="6"/>
  <c r="I806" i="6"/>
  <c r="H807" i="6"/>
  <c r="I807" i="6"/>
  <c r="H808" i="6"/>
  <c r="I808" i="6"/>
  <c r="H809" i="6"/>
  <c r="I809" i="6"/>
  <c r="H810" i="6"/>
  <c r="I810" i="6"/>
  <c r="H811" i="6"/>
  <c r="I811" i="6"/>
  <c r="H812" i="6"/>
  <c r="I812" i="6"/>
  <c r="H813" i="6"/>
  <c r="I813" i="6"/>
  <c r="H814" i="6"/>
  <c r="I814" i="6"/>
  <c r="H815" i="6"/>
  <c r="I815" i="6"/>
  <c r="H816" i="6"/>
  <c r="I816" i="6"/>
  <c r="H817" i="6"/>
  <c r="I817" i="6"/>
  <c r="H818" i="6"/>
  <c r="I818" i="6"/>
  <c r="H819" i="6"/>
  <c r="I819" i="6"/>
  <c r="H820" i="6"/>
  <c r="I820" i="6"/>
  <c r="H821" i="6"/>
  <c r="I821" i="6"/>
  <c r="H822" i="6"/>
  <c r="I822" i="6"/>
  <c r="H823" i="6"/>
  <c r="I823" i="6"/>
  <c r="H824" i="6"/>
  <c r="I824" i="6"/>
  <c r="H825" i="6"/>
  <c r="I825" i="6"/>
  <c r="H826" i="6"/>
  <c r="I826" i="6"/>
  <c r="H827" i="6"/>
  <c r="I827" i="6"/>
  <c r="H828" i="6"/>
  <c r="I828" i="6"/>
  <c r="H829" i="6"/>
  <c r="I829" i="6"/>
  <c r="H830" i="6"/>
  <c r="I830" i="6"/>
  <c r="H831" i="6"/>
  <c r="I831" i="6"/>
  <c r="H832" i="6"/>
  <c r="I832" i="6"/>
  <c r="H833" i="6"/>
  <c r="I833" i="6"/>
  <c r="H834" i="6"/>
  <c r="I834" i="6"/>
  <c r="H835" i="6"/>
  <c r="I835" i="6"/>
  <c r="H836" i="6"/>
  <c r="I836" i="6"/>
  <c r="H837" i="6"/>
  <c r="I837" i="6"/>
  <c r="H838" i="6"/>
  <c r="I838" i="6"/>
  <c r="H839" i="6"/>
  <c r="I839" i="6"/>
  <c r="H840" i="6"/>
  <c r="I840" i="6"/>
  <c r="H841" i="6"/>
  <c r="I841" i="6"/>
  <c r="H842" i="6"/>
  <c r="I842" i="6"/>
  <c r="H843" i="6"/>
  <c r="I843" i="6"/>
  <c r="H844" i="6"/>
  <c r="I844" i="6"/>
  <c r="H845" i="6"/>
  <c r="I845" i="6"/>
  <c r="H846" i="6"/>
  <c r="I846" i="6"/>
  <c r="H847" i="6"/>
  <c r="I847" i="6"/>
  <c r="H848" i="6"/>
  <c r="I848" i="6"/>
  <c r="H849" i="6"/>
  <c r="I849" i="6"/>
  <c r="H850" i="6"/>
  <c r="I850" i="6"/>
  <c r="H851" i="6"/>
  <c r="I851" i="6"/>
  <c r="H852" i="6"/>
  <c r="I852" i="6"/>
  <c r="H853" i="6"/>
  <c r="I853" i="6"/>
  <c r="H854" i="6"/>
  <c r="I854" i="6"/>
  <c r="H855" i="6"/>
  <c r="I855" i="6"/>
  <c r="H856" i="6"/>
  <c r="I856" i="6"/>
  <c r="H857" i="6"/>
  <c r="I857" i="6"/>
  <c r="H858" i="6"/>
  <c r="I858" i="6"/>
  <c r="H859" i="6"/>
  <c r="I859" i="6"/>
  <c r="H860" i="6"/>
  <c r="I860" i="6"/>
  <c r="H861" i="6"/>
  <c r="I861" i="6"/>
  <c r="H862" i="6"/>
  <c r="I862" i="6"/>
  <c r="H863" i="6"/>
  <c r="I863" i="6"/>
  <c r="H864" i="6"/>
  <c r="I864" i="6"/>
  <c r="H865" i="6"/>
  <c r="I865" i="6"/>
  <c r="H866" i="6"/>
  <c r="I866" i="6"/>
  <c r="H867" i="6"/>
  <c r="I867" i="6"/>
  <c r="H868" i="6"/>
  <c r="I868" i="6"/>
  <c r="H869" i="6"/>
  <c r="I869" i="6"/>
  <c r="H870" i="6"/>
  <c r="I870" i="6"/>
  <c r="H871" i="6"/>
  <c r="I871" i="6"/>
  <c r="H872" i="6"/>
  <c r="I872" i="6"/>
  <c r="H873" i="6"/>
  <c r="I873" i="6"/>
  <c r="H874" i="6"/>
  <c r="I874" i="6"/>
  <c r="H875" i="6"/>
  <c r="I875" i="6"/>
  <c r="H876" i="6"/>
  <c r="I876" i="6"/>
  <c r="H877" i="6"/>
  <c r="I877" i="6"/>
  <c r="H878" i="6"/>
  <c r="I878" i="6"/>
  <c r="H879" i="6"/>
  <c r="I879" i="6"/>
  <c r="H880" i="6"/>
  <c r="I880" i="6"/>
  <c r="H881" i="6"/>
  <c r="I881" i="6"/>
  <c r="H882" i="6"/>
  <c r="I882" i="6"/>
  <c r="H883" i="6"/>
  <c r="I883" i="6"/>
  <c r="H884" i="6"/>
  <c r="I884" i="6"/>
  <c r="H885" i="6"/>
  <c r="I885" i="6"/>
  <c r="H886" i="6"/>
  <c r="I886" i="6"/>
  <c r="H887" i="6"/>
  <c r="I887" i="6"/>
  <c r="H888" i="6"/>
  <c r="I888" i="6"/>
  <c r="H889" i="6"/>
  <c r="I889" i="6"/>
  <c r="H890" i="6"/>
  <c r="I890" i="6"/>
  <c r="H891" i="6"/>
  <c r="I891" i="6"/>
  <c r="H892" i="6"/>
  <c r="I892" i="6"/>
  <c r="H893" i="6"/>
  <c r="I893" i="6"/>
  <c r="H894" i="6"/>
  <c r="I894" i="6"/>
  <c r="H895" i="6"/>
  <c r="H896" i="6"/>
  <c r="I896" i="6"/>
  <c r="H897" i="6"/>
  <c r="I897" i="6"/>
  <c r="H898" i="6"/>
  <c r="I898" i="6"/>
  <c r="H899" i="6"/>
  <c r="I899" i="6"/>
  <c r="H900" i="6"/>
  <c r="I900" i="6"/>
  <c r="H901" i="6"/>
  <c r="I901" i="6"/>
  <c r="H902" i="6"/>
  <c r="I902" i="6"/>
  <c r="H903" i="6"/>
  <c r="I903" i="6"/>
  <c r="H904" i="6"/>
  <c r="I904" i="6"/>
  <c r="H905" i="6"/>
  <c r="I905" i="6"/>
  <c r="H906" i="6"/>
  <c r="I906" i="6"/>
  <c r="H907" i="6"/>
  <c r="I907" i="6"/>
  <c r="H908" i="6"/>
  <c r="I908" i="6"/>
  <c r="H909" i="6"/>
  <c r="I909" i="6"/>
  <c r="H910" i="6"/>
  <c r="I910" i="6"/>
  <c r="H911" i="6"/>
  <c r="I911" i="6"/>
  <c r="H912" i="6"/>
  <c r="I912" i="6"/>
  <c r="H913" i="6"/>
  <c r="I913" i="6"/>
  <c r="H914" i="6"/>
  <c r="I914" i="6"/>
  <c r="H915" i="6"/>
  <c r="I915" i="6"/>
  <c r="H916" i="6"/>
  <c r="I916" i="6"/>
  <c r="H917" i="6"/>
  <c r="I917" i="6"/>
  <c r="H918" i="6"/>
  <c r="I918" i="6"/>
  <c r="H919" i="6"/>
  <c r="I919" i="6"/>
  <c r="H920" i="6"/>
  <c r="I920" i="6"/>
  <c r="H921" i="6"/>
  <c r="I921" i="6"/>
  <c r="H922" i="6"/>
  <c r="I922" i="6"/>
  <c r="H923" i="6"/>
  <c r="I923" i="6"/>
  <c r="H924" i="6"/>
  <c r="I924" i="6"/>
  <c r="H925" i="6"/>
  <c r="I925" i="6"/>
  <c r="H926" i="6"/>
  <c r="I926" i="6"/>
  <c r="H927" i="6"/>
  <c r="I927" i="6"/>
  <c r="H928" i="6"/>
  <c r="I928" i="6"/>
  <c r="H929" i="6"/>
  <c r="I929" i="6"/>
  <c r="H930" i="6"/>
  <c r="I930" i="6"/>
  <c r="H931" i="6"/>
  <c r="I931" i="6"/>
  <c r="H932" i="6"/>
  <c r="I932" i="6"/>
  <c r="H933" i="6"/>
  <c r="I933" i="6"/>
  <c r="H934" i="6"/>
  <c r="I934" i="6"/>
  <c r="H935" i="6"/>
  <c r="I935" i="6"/>
  <c r="H936" i="6"/>
  <c r="I936" i="6"/>
  <c r="H937" i="6"/>
  <c r="I937" i="6"/>
  <c r="H938" i="6"/>
  <c r="I938" i="6"/>
  <c r="H939" i="6"/>
  <c r="I939" i="6"/>
  <c r="H940" i="6"/>
  <c r="I940" i="6"/>
  <c r="H941" i="6"/>
  <c r="I941" i="6"/>
  <c r="H942" i="6"/>
  <c r="I942" i="6"/>
  <c r="H943" i="6"/>
  <c r="I943" i="6"/>
  <c r="H944" i="6"/>
  <c r="I944" i="6"/>
  <c r="H945" i="6"/>
  <c r="I945" i="6"/>
  <c r="H946" i="6"/>
  <c r="I946" i="6"/>
  <c r="H947" i="6"/>
  <c r="I947" i="6"/>
  <c r="H948" i="6"/>
  <c r="I948" i="6"/>
  <c r="H949" i="6"/>
  <c r="I949" i="6"/>
  <c r="H950" i="6"/>
  <c r="I950" i="6"/>
  <c r="H951" i="6"/>
  <c r="I951" i="6"/>
  <c r="H952" i="6"/>
  <c r="I952" i="6"/>
  <c r="H953" i="6"/>
  <c r="I953" i="6"/>
  <c r="H954" i="6"/>
  <c r="I954" i="6"/>
  <c r="H955" i="6"/>
  <c r="I955" i="6"/>
  <c r="H956" i="6"/>
  <c r="I956" i="6"/>
  <c r="H957" i="6"/>
  <c r="I957" i="6"/>
  <c r="H958" i="6"/>
  <c r="I958" i="6"/>
  <c r="H959" i="6"/>
  <c r="I959" i="6"/>
  <c r="H960" i="6"/>
  <c r="I960" i="6"/>
  <c r="H961" i="6"/>
  <c r="I961" i="6"/>
  <c r="H962" i="6"/>
  <c r="I962" i="6"/>
  <c r="H963" i="6"/>
  <c r="I963" i="6"/>
  <c r="H964" i="6"/>
  <c r="I964" i="6"/>
  <c r="H965" i="6"/>
  <c r="I965" i="6"/>
  <c r="H966" i="6"/>
  <c r="I966" i="6"/>
  <c r="H967" i="6"/>
  <c r="I967" i="6"/>
  <c r="H968" i="6"/>
  <c r="I968" i="6"/>
  <c r="H969" i="6"/>
  <c r="I969" i="6"/>
  <c r="H970" i="6"/>
  <c r="I970" i="6"/>
  <c r="H971" i="6"/>
  <c r="I971" i="6"/>
  <c r="H972" i="6"/>
  <c r="I972" i="6"/>
  <c r="H973" i="6"/>
  <c r="I973" i="6"/>
  <c r="H974" i="6"/>
  <c r="I974" i="6"/>
  <c r="H975" i="6"/>
  <c r="I975" i="6"/>
  <c r="H976" i="6"/>
  <c r="I976" i="6"/>
  <c r="H977" i="6"/>
  <c r="I977" i="6"/>
  <c r="H978" i="6"/>
  <c r="I978" i="6"/>
  <c r="H979" i="6"/>
  <c r="I979" i="6"/>
  <c r="H980" i="6"/>
  <c r="I980" i="6"/>
  <c r="H981" i="6"/>
  <c r="I981" i="6"/>
  <c r="H982" i="6"/>
  <c r="I982" i="6"/>
  <c r="H983" i="6"/>
  <c r="I983" i="6"/>
  <c r="H984" i="6"/>
  <c r="I984" i="6"/>
  <c r="H985" i="6"/>
  <c r="I985" i="6"/>
  <c r="H986" i="6"/>
  <c r="I986" i="6"/>
  <c r="H987" i="6"/>
  <c r="I987" i="6"/>
  <c r="H988" i="6"/>
  <c r="I988" i="6"/>
  <c r="H989" i="6"/>
  <c r="I989" i="6"/>
  <c r="H990" i="6"/>
  <c r="I990" i="6"/>
  <c r="H991" i="6"/>
  <c r="I991" i="6"/>
  <c r="H992" i="6"/>
  <c r="I992" i="6"/>
  <c r="H993" i="6"/>
  <c r="I993" i="6"/>
  <c r="H994" i="6"/>
  <c r="I994" i="6"/>
  <c r="H995" i="6"/>
  <c r="I995" i="6"/>
  <c r="H996" i="6"/>
  <c r="I996" i="6"/>
  <c r="H997" i="6"/>
  <c r="I997" i="6"/>
  <c r="H998" i="6"/>
  <c r="I998" i="6"/>
  <c r="H999" i="6"/>
  <c r="I999" i="6"/>
  <c r="H1000" i="6"/>
  <c r="I1000" i="6"/>
  <c r="H1001" i="6"/>
  <c r="I1001" i="6"/>
  <c r="H1002" i="6"/>
  <c r="I1002" i="6"/>
  <c r="H1003" i="6"/>
  <c r="I1003" i="6"/>
  <c r="H1004" i="6"/>
  <c r="I1004" i="6"/>
  <c r="H1005" i="6"/>
  <c r="I1005" i="6"/>
  <c r="H1006" i="6"/>
  <c r="I1006" i="6"/>
  <c r="H1007" i="6"/>
  <c r="I1007" i="6"/>
  <c r="H1008" i="6"/>
  <c r="I1008" i="6"/>
  <c r="H1009" i="6"/>
  <c r="I1009" i="6"/>
  <c r="H1010" i="6"/>
  <c r="I1010" i="6"/>
  <c r="H1011" i="6"/>
  <c r="I1011" i="6"/>
  <c r="H1012" i="6"/>
  <c r="I1012" i="6"/>
  <c r="H1013" i="6"/>
  <c r="I1013" i="6"/>
  <c r="H1014" i="6"/>
  <c r="I1014" i="6"/>
  <c r="H1015" i="6"/>
  <c r="I1015" i="6"/>
  <c r="H1016" i="6"/>
  <c r="I1016" i="6"/>
  <c r="H1017" i="6"/>
  <c r="I1017" i="6"/>
  <c r="H1018" i="6"/>
  <c r="I1018" i="6"/>
  <c r="H1019" i="6"/>
  <c r="I1019" i="6"/>
  <c r="H1020" i="6"/>
  <c r="I1020" i="6"/>
  <c r="H1021" i="6"/>
  <c r="I1021" i="6"/>
  <c r="H1022" i="6"/>
  <c r="I1022" i="6"/>
  <c r="H1023" i="6"/>
  <c r="I1023" i="6"/>
  <c r="H1024" i="6"/>
  <c r="I1024" i="6"/>
  <c r="H1025" i="6"/>
  <c r="I1025" i="6"/>
  <c r="H1026" i="6"/>
  <c r="I1026" i="6"/>
  <c r="H1027" i="6"/>
  <c r="I1027" i="6"/>
  <c r="H1028" i="6"/>
  <c r="I1028" i="6"/>
  <c r="H1029" i="6"/>
  <c r="I1029" i="6"/>
  <c r="H1030" i="6"/>
  <c r="I1030" i="6"/>
  <c r="H1031" i="6"/>
  <c r="H1032" i="6"/>
  <c r="I1032" i="6"/>
  <c r="H1033" i="6"/>
  <c r="I1033" i="6"/>
  <c r="H1034" i="6"/>
  <c r="I1034" i="6"/>
  <c r="H1035" i="6"/>
  <c r="I1035" i="6"/>
  <c r="H1036" i="6"/>
  <c r="I1036" i="6"/>
  <c r="H1037" i="6"/>
  <c r="I1037" i="6"/>
  <c r="H1038" i="6"/>
  <c r="I1038" i="6"/>
  <c r="H1039" i="6"/>
  <c r="I1039" i="6"/>
  <c r="H1040" i="6"/>
  <c r="I1040" i="6"/>
  <c r="H1041" i="6"/>
  <c r="I1041" i="6"/>
  <c r="H1042" i="6"/>
  <c r="I1042" i="6"/>
  <c r="H1043" i="6"/>
  <c r="I1043" i="6"/>
  <c r="H1044" i="6"/>
  <c r="I1044" i="6"/>
  <c r="H1045" i="6"/>
  <c r="I1045" i="6"/>
  <c r="H1046" i="6"/>
  <c r="I1046" i="6"/>
  <c r="H1047" i="6"/>
  <c r="I1047" i="6"/>
  <c r="H1048" i="6"/>
  <c r="I1048" i="6"/>
  <c r="H1049" i="6"/>
  <c r="I1049" i="6"/>
  <c r="H1050" i="6"/>
  <c r="I1050" i="6"/>
  <c r="H1051" i="6"/>
  <c r="I1051" i="6"/>
  <c r="H1052" i="6"/>
  <c r="I1052" i="6"/>
  <c r="H1053" i="6"/>
  <c r="I1053" i="6"/>
  <c r="H1054" i="6"/>
  <c r="I1054" i="6"/>
  <c r="H1055" i="6"/>
  <c r="I1055" i="6"/>
  <c r="H1056" i="6"/>
  <c r="I1056" i="6"/>
  <c r="H1057" i="6"/>
  <c r="I1057" i="6"/>
  <c r="H1058" i="6"/>
  <c r="I1058" i="6"/>
  <c r="H1059" i="6"/>
  <c r="I1059" i="6"/>
  <c r="H1060" i="6"/>
  <c r="I1060" i="6"/>
  <c r="H1061" i="6"/>
  <c r="I1061" i="6"/>
  <c r="H1062" i="6"/>
  <c r="I1062" i="6"/>
  <c r="H1063" i="6"/>
  <c r="I1063" i="6"/>
  <c r="H1064" i="6"/>
  <c r="I1064" i="6"/>
  <c r="H1065" i="6"/>
  <c r="I1065" i="6"/>
  <c r="H1066" i="6"/>
  <c r="I1066" i="6"/>
  <c r="H1067" i="6"/>
  <c r="I1067" i="6"/>
  <c r="H1068" i="6"/>
  <c r="I1068" i="6"/>
  <c r="H1069" i="6"/>
  <c r="I1069" i="6"/>
  <c r="H1070" i="6"/>
  <c r="I1070" i="6"/>
  <c r="H1071" i="6"/>
  <c r="I1071" i="6"/>
  <c r="H1072" i="6"/>
  <c r="I1072" i="6"/>
  <c r="H1073" i="6"/>
  <c r="I1073" i="6"/>
  <c r="H1074" i="6"/>
  <c r="I1074" i="6"/>
  <c r="H1075" i="6"/>
  <c r="I1075" i="6"/>
  <c r="H1076" i="6"/>
  <c r="I1076" i="6"/>
  <c r="H1077" i="6"/>
  <c r="I1077" i="6"/>
  <c r="H1078" i="6"/>
  <c r="I1078" i="6"/>
  <c r="H1079" i="6"/>
  <c r="I1079" i="6"/>
  <c r="H1080" i="6"/>
  <c r="I1080" i="6"/>
  <c r="H1081" i="6"/>
  <c r="I1081" i="6"/>
  <c r="H1082" i="6"/>
  <c r="I1082" i="6"/>
  <c r="H1083" i="6"/>
  <c r="I1083" i="6"/>
  <c r="H1084" i="6"/>
  <c r="I1084" i="6"/>
  <c r="H1085" i="6"/>
  <c r="I1085" i="6"/>
  <c r="H1086" i="6"/>
  <c r="I1086" i="6"/>
  <c r="H1087" i="6"/>
  <c r="I1087" i="6"/>
  <c r="H1088" i="6"/>
  <c r="I1088" i="6"/>
  <c r="H1089" i="6"/>
  <c r="I1089" i="6"/>
  <c r="H1090" i="6"/>
  <c r="I1090" i="6"/>
  <c r="H1091" i="6"/>
  <c r="I1091" i="6"/>
  <c r="H1092" i="6"/>
  <c r="I1092" i="6"/>
  <c r="H1093" i="6"/>
  <c r="I1093" i="6"/>
  <c r="H1094" i="6"/>
  <c r="I1094" i="6"/>
  <c r="H1095" i="6"/>
  <c r="I1095" i="6"/>
  <c r="H1096" i="6"/>
  <c r="I1096" i="6"/>
  <c r="H1097" i="6"/>
  <c r="I1097" i="6"/>
  <c r="H1098" i="6"/>
  <c r="I1098" i="6"/>
  <c r="H1099" i="6"/>
  <c r="I1099" i="6"/>
  <c r="H1100" i="6"/>
  <c r="I1100" i="6"/>
  <c r="H1101" i="6"/>
  <c r="I1101" i="6"/>
  <c r="H1102" i="6"/>
  <c r="I1102" i="6"/>
  <c r="H1103" i="6"/>
  <c r="I1103" i="6"/>
  <c r="H1104" i="6"/>
  <c r="I1104" i="6"/>
  <c r="H1105" i="6"/>
  <c r="I1105" i="6"/>
  <c r="H1106" i="6"/>
  <c r="I1106" i="6"/>
  <c r="H1107" i="6"/>
  <c r="I1107" i="6"/>
  <c r="H1108" i="6"/>
  <c r="I1108" i="6"/>
  <c r="H1109" i="6"/>
  <c r="I1109" i="6"/>
  <c r="H1110" i="6"/>
  <c r="I1110" i="6"/>
  <c r="H1111" i="6"/>
  <c r="I1111" i="6"/>
  <c r="H1112" i="6"/>
  <c r="I1112" i="6"/>
  <c r="H1113" i="6"/>
  <c r="I1113" i="6"/>
  <c r="H1114" i="6"/>
  <c r="I1114" i="6"/>
  <c r="H1115" i="6"/>
  <c r="I1115" i="6"/>
  <c r="H1116" i="6"/>
  <c r="I1116" i="6"/>
  <c r="H1117" i="6"/>
  <c r="I1117" i="6"/>
  <c r="H1118" i="6"/>
  <c r="I1118" i="6"/>
  <c r="H1119" i="6"/>
  <c r="I1119" i="6"/>
  <c r="H1120" i="6"/>
  <c r="I1120" i="6"/>
  <c r="H1121" i="6"/>
  <c r="I1121" i="6"/>
  <c r="H1122" i="6"/>
  <c r="I1122" i="6"/>
  <c r="H1123" i="6"/>
  <c r="I1123" i="6"/>
  <c r="H1124" i="6"/>
  <c r="I1124" i="6"/>
  <c r="H1125" i="6"/>
  <c r="I1125" i="6"/>
  <c r="H1126" i="6"/>
  <c r="I1126" i="6"/>
  <c r="H1127" i="6"/>
  <c r="I1127" i="6"/>
  <c r="H1128" i="6"/>
  <c r="I1128" i="6"/>
  <c r="H1129" i="6"/>
  <c r="I1129" i="6"/>
  <c r="H1130" i="6"/>
  <c r="I1130" i="6"/>
  <c r="H1131" i="6"/>
  <c r="I1131" i="6"/>
  <c r="H1132" i="6"/>
  <c r="I1132" i="6"/>
  <c r="H1133" i="6"/>
  <c r="I1133" i="6"/>
  <c r="H1134" i="6"/>
  <c r="I1134" i="6"/>
  <c r="H1135" i="6"/>
  <c r="I1135" i="6"/>
  <c r="H1136" i="6"/>
  <c r="I1136" i="6"/>
  <c r="H1137" i="6"/>
  <c r="I1137" i="6"/>
  <c r="H1138" i="6"/>
  <c r="I1138" i="6"/>
  <c r="H1139" i="6"/>
  <c r="I1139" i="6"/>
  <c r="H1140" i="6"/>
  <c r="I1140" i="6"/>
  <c r="H1141" i="6"/>
  <c r="I1141" i="6"/>
  <c r="H1142" i="6"/>
  <c r="I1142" i="6"/>
  <c r="H1143" i="6"/>
  <c r="I1143" i="6"/>
  <c r="H1144" i="6"/>
  <c r="I1144" i="6"/>
  <c r="H1145" i="6"/>
  <c r="I1145" i="6"/>
  <c r="H1146" i="6"/>
  <c r="I1146" i="6"/>
  <c r="H1147" i="6"/>
  <c r="I1147" i="6"/>
  <c r="H1148" i="6"/>
  <c r="I1148" i="6"/>
  <c r="H1149" i="6"/>
  <c r="I1149" i="6"/>
  <c r="H1150" i="6"/>
  <c r="I1150" i="6"/>
  <c r="H1151" i="6"/>
  <c r="I1151" i="6"/>
  <c r="H1152" i="6"/>
  <c r="I1152" i="6"/>
  <c r="H1153" i="6"/>
  <c r="I1153" i="6"/>
  <c r="H1154" i="6"/>
  <c r="I1154" i="6"/>
  <c r="H1155" i="6"/>
  <c r="I1155" i="6"/>
  <c r="H1156" i="6"/>
  <c r="I1156" i="6"/>
  <c r="H1157" i="6"/>
  <c r="I1157" i="6"/>
  <c r="H1158" i="6"/>
  <c r="I1158" i="6"/>
  <c r="H1159" i="6"/>
  <c r="I1159" i="6"/>
  <c r="H1160" i="6"/>
  <c r="I1160" i="6"/>
  <c r="H1161" i="6"/>
  <c r="I1161" i="6"/>
  <c r="H1162" i="6"/>
  <c r="I1162" i="6"/>
  <c r="H1163" i="6"/>
  <c r="I1163" i="6"/>
  <c r="H1164" i="6"/>
  <c r="I1164" i="6"/>
  <c r="H1165" i="6"/>
  <c r="I1165" i="6"/>
  <c r="H1166" i="6"/>
  <c r="I1166" i="6"/>
  <c r="H1167" i="6"/>
  <c r="H1168" i="6"/>
  <c r="I1168" i="6"/>
  <c r="H1169" i="6"/>
  <c r="I1169" i="6"/>
  <c r="H1170" i="6"/>
  <c r="I1170" i="6"/>
  <c r="H1171" i="6"/>
  <c r="I1171" i="6"/>
  <c r="H1172" i="6"/>
  <c r="I1172" i="6"/>
  <c r="H1173" i="6"/>
  <c r="I1173" i="6"/>
  <c r="H1174" i="6"/>
  <c r="I1174" i="6"/>
  <c r="H1175" i="6"/>
  <c r="I1175" i="6"/>
  <c r="H1176" i="6"/>
  <c r="I1176" i="6"/>
  <c r="H1177" i="6"/>
  <c r="I1177" i="6"/>
  <c r="H1178" i="6"/>
  <c r="I1178" i="6"/>
  <c r="H1179" i="6"/>
  <c r="I1179" i="6"/>
  <c r="H1180" i="6"/>
  <c r="I1180" i="6"/>
  <c r="H1181" i="6"/>
  <c r="I1181" i="6"/>
  <c r="H1182" i="6"/>
  <c r="I1182" i="6"/>
  <c r="H1183" i="6"/>
  <c r="I1183" i="6"/>
  <c r="H1184" i="6"/>
  <c r="I1184" i="6"/>
  <c r="H1185" i="6"/>
  <c r="I1185" i="6"/>
  <c r="H1186" i="6"/>
  <c r="I1186" i="6"/>
  <c r="H1187" i="6"/>
  <c r="I1187" i="6"/>
  <c r="H1188" i="6"/>
  <c r="I1188" i="6"/>
  <c r="H1189" i="6"/>
  <c r="I1189" i="6"/>
  <c r="H1190" i="6"/>
  <c r="I1190" i="6"/>
  <c r="H1191" i="6"/>
  <c r="I1191" i="6"/>
  <c r="H1192" i="6"/>
  <c r="I1192" i="6"/>
  <c r="H1193" i="6"/>
  <c r="I1193" i="6"/>
  <c r="H1194" i="6"/>
  <c r="I1194" i="6"/>
  <c r="H1195" i="6"/>
  <c r="I1195" i="6"/>
  <c r="H1196" i="6"/>
  <c r="I1196" i="6"/>
  <c r="H1197" i="6"/>
  <c r="I1197" i="6"/>
  <c r="H1198" i="6"/>
  <c r="I1198" i="6"/>
  <c r="H1199" i="6"/>
  <c r="I1199" i="6"/>
  <c r="H1200" i="6"/>
  <c r="I1200" i="6"/>
  <c r="H1201" i="6"/>
  <c r="I1201" i="6"/>
  <c r="H1202" i="6"/>
  <c r="I1202" i="6"/>
  <c r="H1203" i="6"/>
  <c r="I1203" i="6"/>
  <c r="H1204" i="6"/>
  <c r="I1204" i="6"/>
  <c r="H1205" i="6"/>
  <c r="I1205" i="6"/>
  <c r="H1206" i="6"/>
  <c r="I1206" i="6"/>
  <c r="H1207" i="6"/>
  <c r="I1207" i="6"/>
  <c r="H1208" i="6"/>
  <c r="I1208" i="6"/>
  <c r="H1209" i="6"/>
  <c r="I1209" i="6"/>
  <c r="H1210" i="6"/>
  <c r="I1210" i="6"/>
  <c r="H1211" i="6"/>
  <c r="I1211" i="6"/>
  <c r="H1212" i="6"/>
  <c r="I1212" i="6"/>
  <c r="H1213" i="6"/>
  <c r="I1213" i="6"/>
  <c r="H1214" i="6"/>
  <c r="I1214" i="6"/>
  <c r="H1215" i="6"/>
  <c r="I1215" i="6"/>
  <c r="H1216" i="6"/>
  <c r="I1216" i="6"/>
  <c r="H1217" i="6"/>
  <c r="I1217" i="6"/>
  <c r="H1218" i="6"/>
  <c r="I1218" i="6"/>
  <c r="H1219" i="6"/>
  <c r="I1219" i="6"/>
  <c r="H1220" i="6"/>
  <c r="I1220" i="6"/>
  <c r="H1221" i="6"/>
  <c r="I1221" i="6"/>
  <c r="H1222" i="6"/>
  <c r="I1222" i="6"/>
  <c r="H1223" i="6"/>
  <c r="I1223" i="6"/>
  <c r="H1224" i="6"/>
  <c r="I1224" i="6"/>
  <c r="H1225" i="6"/>
  <c r="I1225" i="6"/>
  <c r="H1226" i="6"/>
  <c r="I1226" i="6"/>
  <c r="H1227" i="6"/>
  <c r="I1227" i="6"/>
  <c r="H1228" i="6"/>
  <c r="I1228" i="6"/>
  <c r="H1229" i="6"/>
  <c r="I1229" i="6"/>
  <c r="H1230" i="6"/>
  <c r="I1230" i="6"/>
  <c r="H1231" i="6"/>
  <c r="I1231" i="6"/>
  <c r="H1232" i="6"/>
  <c r="I1232" i="6"/>
  <c r="H1233" i="6"/>
  <c r="I1233" i="6"/>
  <c r="H1234" i="6"/>
  <c r="I1234" i="6"/>
  <c r="H1235" i="6"/>
  <c r="I1235" i="6"/>
  <c r="H1236" i="6"/>
  <c r="I1236" i="6"/>
  <c r="H1237" i="6"/>
  <c r="I1237" i="6"/>
  <c r="H1238" i="6"/>
  <c r="I1238" i="6"/>
  <c r="H1239" i="6"/>
  <c r="I1239" i="6"/>
  <c r="H1240" i="6"/>
  <c r="I1240" i="6"/>
  <c r="H1241" i="6"/>
  <c r="I1241" i="6"/>
  <c r="H1242" i="6"/>
  <c r="I1242" i="6"/>
  <c r="H1243" i="6"/>
  <c r="I1243" i="6"/>
  <c r="H1244" i="6"/>
  <c r="I1244" i="6"/>
  <c r="H1245" i="6"/>
  <c r="I1245" i="6"/>
  <c r="H1246" i="6"/>
  <c r="I1246" i="6"/>
  <c r="H1247" i="6"/>
  <c r="I1247" i="6"/>
  <c r="H1248" i="6"/>
  <c r="I1248" i="6"/>
  <c r="H1249" i="6"/>
  <c r="I1249" i="6"/>
  <c r="H1250" i="6"/>
  <c r="I1250" i="6"/>
  <c r="H1251" i="6"/>
  <c r="I1251" i="6"/>
  <c r="H1252" i="6"/>
  <c r="I1252" i="6"/>
  <c r="H1253" i="6"/>
  <c r="I1253" i="6"/>
  <c r="H1254" i="6"/>
  <c r="I1254" i="6"/>
  <c r="H1255" i="6"/>
  <c r="I1255" i="6"/>
  <c r="H1256" i="6"/>
  <c r="I1256" i="6"/>
  <c r="H1257" i="6"/>
  <c r="I1257" i="6"/>
  <c r="H1258" i="6"/>
  <c r="I1258" i="6"/>
  <c r="H1259" i="6"/>
  <c r="I1259" i="6"/>
  <c r="H1260" i="6"/>
  <c r="I1260" i="6"/>
  <c r="H1261" i="6"/>
  <c r="I1261" i="6"/>
  <c r="H1262" i="6"/>
  <c r="I1262" i="6"/>
  <c r="H1263" i="6"/>
  <c r="I1263" i="6"/>
  <c r="H1264" i="6"/>
  <c r="I1264" i="6"/>
  <c r="H1265" i="6"/>
  <c r="I1265" i="6"/>
  <c r="H1266" i="6"/>
  <c r="I1266" i="6"/>
  <c r="H1267" i="6"/>
  <c r="I1267" i="6"/>
  <c r="H1268" i="6"/>
  <c r="I1268" i="6"/>
  <c r="H1269" i="6"/>
  <c r="I1269" i="6"/>
  <c r="H1270" i="6"/>
  <c r="I1270" i="6"/>
  <c r="H1271" i="6"/>
  <c r="I1271" i="6"/>
  <c r="H1272" i="6"/>
  <c r="I1272" i="6"/>
  <c r="H1273" i="6"/>
  <c r="I1273" i="6"/>
  <c r="H1274" i="6"/>
  <c r="I1274" i="6"/>
  <c r="H1275" i="6"/>
  <c r="I1275" i="6"/>
  <c r="H1276" i="6"/>
  <c r="I1276" i="6"/>
  <c r="H1277" i="6"/>
  <c r="I1277" i="6"/>
  <c r="H1278" i="6"/>
  <c r="I1278" i="6"/>
  <c r="H1279" i="6"/>
  <c r="I1279" i="6"/>
  <c r="H1280" i="6"/>
  <c r="I1280" i="6"/>
  <c r="H1281" i="6"/>
  <c r="I1281" i="6"/>
  <c r="H1282" i="6"/>
  <c r="H1283" i="6"/>
  <c r="I1283" i="6"/>
  <c r="H1284" i="6"/>
  <c r="I1284" i="6"/>
  <c r="H1285" i="6"/>
  <c r="I1285" i="6"/>
  <c r="H1286" i="6"/>
  <c r="I1286" i="6"/>
  <c r="H1287" i="6"/>
  <c r="I1287" i="6"/>
  <c r="H1288" i="6"/>
  <c r="I1288" i="6"/>
  <c r="H1289" i="6"/>
  <c r="I1289" i="6"/>
  <c r="H1290" i="6"/>
  <c r="I1290" i="6"/>
  <c r="H1291" i="6"/>
  <c r="I1291" i="6"/>
  <c r="H1292" i="6"/>
  <c r="I1292" i="6"/>
  <c r="H1293" i="6"/>
  <c r="I1293" i="6"/>
  <c r="H1294" i="6"/>
  <c r="I1294" i="6"/>
  <c r="H1295" i="6"/>
  <c r="I1295" i="6"/>
  <c r="H1296" i="6"/>
  <c r="I1296" i="6"/>
  <c r="H1297" i="6"/>
  <c r="I1297" i="6"/>
  <c r="H1298" i="6"/>
  <c r="I1298" i="6"/>
  <c r="H1299" i="6"/>
  <c r="I1299" i="6"/>
  <c r="H1300" i="6"/>
  <c r="I1300" i="6"/>
  <c r="H1301" i="6"/>
  <c r="I1301" i="6"/>
  <c r="H1302" i="6"/>
  <c r="I1302" i="6"/>
  <c r="H1303" i="6"/>
  <c r="I1303" i="6"/>
  <c r="H1304" i="6"/>
  <c r="I1304" i="6"/>
  <c r="H1305" i="6"/>
  <c r="I1305" i="6"/>
  <c r="H1306" i="6"/>
  <c r="I1306" i="6"/>
  <c r="H1307" i="6"/>
  <c r="I1307" i="6"/>
  <c r="H1308" i="6"/>
  <c r="I1308" i="6"/>
  <c r="H1309" i="6"/>
  <c r="I1309" i="6"/>
  <c r="H1310" i="6"/>
  <c r="I1310" i="6"/>
  <c r="H1311" i="6"/>
  <c r="I1311" i="6"/>
  <c r="H1312" i="6"/>
  <c r="I1312" i="6"/>
  <c r="H1313" i="6"/>
  <c r="I1313" i="6"/>
  <c r="H1314" i="6"/>
  <c r="I1314" i="6"/>
  <c r="H1315" i="6"/>
  <c r="I1315" i="6"/>
  <c r="H1316" i="6"/>
  <c r="I1316" i="6"/>
  <c r="H1317" i="6"/>
  <c r="I1317" i="6"/>
  <c r="H1318" i="6"/>
  <c r="I1318" i="6"/>
  <c r="H1319" i="6"/>
  <c r="I1319" i="6"/>
  <c r="H1320" i="6"/>
  <c r="I1320" i="6"/>
  <c r="H1321" i="6"/>
  <c r="I1321" i="6"/>
  <c r="H1322" i="6"/>
  <c r="I1322" i="6"/>
  <c r="H1323" i="6"/>
  <c r="I1323" i="6"/>
  <c r="H1324" i="6"/>
  <c r="I1324" i="6"/>
  <c r="H1325" i="6"/>
  <c r="I1325" i="6"/>
  <c r="H1326" i="6"/>
  <c r="I1326" i="6"/>
  <c r="H1327" i="6"/>
  <c r="I1327" i="6"/>
  <c r="H1328" i="6"/>
  <c r="I1328" i="6"/>
  <c r="H1329" i="6"/>
  <c r="I1329" i="6"/>
  <c r="H1330" i="6"/>
  <c r="I1330" i="6"/>
  <c r="H1331" i="6"/>
  <c r="I1331" i="6"/>
  <c r="H1332" i="6"/>
  <c r="I1332" i="6"/>
  <c r="H1333" i="6"/>
  <c r="I1333" i="6"/>
  <c r="H1334" i="6"/>
  <c r="I1334" i="6"/>
  <c r="H1335" i="6"/>
  <c r="I1335" i="6"/>
  <c r="H1336" i="6"/>
  <c r="I1336" i="6"/>
  <c r="H1337" i="6"/>
  <c r="I1337" i="6"/>
  <c r="H1338" i="6"/>
  <c r="I1338" i="6"/>
  <c r="H1339" i="6"/>
  <c r="I1339" i="6"/>
  <c r="H1340" i="6"/>
  <c r="I1340" i="6"/>
  <c r="H1341" i="6"/>
  <c r="I1341" i="6"/>
  <c r="H1342" i="6"/>
  <c r="I1342" i="6"/>
  <c r="H1343" i="6"/>
  <c r="I1343" i="6"/>
  <c r="H1344" i="6"/>
  <c r="I1344" i="6"/>
  <c r="H1345" i="6"/>
  <c r="I1345" i="6"/>
  <c r="H1346" i="6"/>
  <c r="I1346" i="6"/>
  <c r="H1347" i="6"/>
  <c r="I1347" i="6"/>
  <c r="H1348" i="6"/>
  <c r="I1348" i="6"/>
  <c r="H1349" i="6"/>
  <c r="I1349" i="6"/>
  <c r="H1350" i="6"/>
  <c r="I1350" i="6"/>
  <c r="H1351" i="6"/>
  <c r="I1351" i="6"/>
  <c r="H1352" i="6"/>
  <c r="I1352" i="6"/>
  <c r="H1353" i="6"/>
  <c r="I1353" i="6"/>
  <c r="H1354" i="6"/>
  <c r="I1354" i="6"/>
  <c r="H1355" i="6"/>
  <c r="I1355" i="6"/>
  <c r="H1356" i="6"/>
  <c r="I1356" i="6"/>
  <c r="H1357" i="6"/>
  <c r="I1357" i="6"/>
  <c r="H1358" i="6"/>
  <c r="I1358" i="6"/>
  <c r="H1359" i="6"/>
  <c r="I1359" i="6"/>
  <c r="H1360" i="6"/>
  <c r="I1360" i="6"/>
  <c r="H1361" i="6"/>
  <c r="I1361" i="6"/>
  <c r="H1362" i="6"/>
  <c r="I1362" i="6"/>
  <c r="H1363" i="6"/>
  <c r="I1363" i="6"/>
  <c r="H1364" i="6"/>
  <c r="I1364" i="6"/>
  <c r="H1365" i="6"/>
  <c r="I1365" i="6"/>
  <c r="H1366" i="6"/>
  <c r="I1366" i="6"/>
  <c r="H1367" i="6"/>
  <c r="I1367" i="6"/>
  <c r="H1368" i="6"/>
  <c r="I1368" i="6"/>
  <c r="H1369" i="6"/>
  <c r="I1369" i="6"/>
  <c r="H1370" i="6"/>
  <c r="I1370" i="6"/>
  <c r="H1371" i="6"/>
  <c r="I1371" i="6"/>
  <c r="H1372" i="6"/>
  <c r="I1372" i="6"/>
  <c r="H1373" i="6"/>
  <c r="I1373" i="6"/>
  <c r="H1374" i="6"/>
  <c r="I1374" i="6"/>
  <c r="H1375" i="6"/>
  <c r="I1375" i="6"/>
  <c r="H1376" i="6"/>
  <c r="I1376" i="6"/>
  <c r="H1377" i="6"/>
  <c r="I1377" i="6"/>
  <c r="H1378" i="6"/>
  <c r="I1378" i="6"/>
  <c r="H1379" i="6"/>
  <c r="I1379" i="6"/>
  <c r="H1380" i="6"/>
  <c r="I1380" i="6"/>
  <c r="H1381" i="6"/>
  <c r="I1381" i="6"/>
  <c r="H1382" i="6"/>
  <c r="I1382" i="6"/>
  <c r="H1383" i="6"/>
  <c r="I1383" i="6"/>
  <c r="H1384" i="6"/>
  <c r="I1384" i="6"/>
  <c r="H1385" i="6"/>
  <c r="I1385" i="6"/>
  <c r="H1386" i="6"/>
  <c r="I1386" i="6"/>
  <c r="H1387" i="6"/>
  <c r="I1387" i="6"/>
  <c r="H1388" i="6"/>
  <c r="I1388" i="6"/>
  <c r="H1389" i="6"/>
  <c r="I1389" i="6"/>
  <c r="H1390" i="6"/>
  <c r="I1390" i="6"/>
  <c r="H1391" i="6"/>
  <c r="I1391" i="6"/>
  <c r="H1392" i="6"/>
  <c r="I1392" i="6"/>
  <c r="H1393" i="6"/>
  <c r="I1393" i="6"/>
  <c r="H1394" i="6"/>
  <c r="I1394" i="6"/>
  <c r="H1395" i="6"/>
  <c r="I1395" i="6"/>
  <c r="H1396" i="6"/>
  <c r="I1396" i="6"/>
  <c r="H1397" i="6"/>
  <c r="H1398" i="6"/>
  <c r="I1398" i="6"/>
  <c r="H1399" i="6"/>
  <c r="I1399" i="6"/>
  <c r="H1400" i="6"/>
  <c r="I1400" i="6"/>
  <c r="H1401" i="6"/>
  <c r="I1401" i="6"/>
  <c r="H1402" i="6"/>
  <c r="I1402" i="6"/>
  <c r="H1403" i="6"/>
  <c r="I1403" i="6"/>
  <c r="H1404" i="6"/>
  <c r="I1404" i="6"/>
  <c r="H1405" i="6"/>
  <c r="I1405" i="6"/>
  <c r="H1406" i="6"/>
  <c r="I1406" i="6"/>
  <c r="H1407" i="6"/>
  <c r="I1407" i="6"/>
  <c r="H1408" i="6"/>
  <c r="I1408" i="6"/>
  <c r="H1409" i="6"/>
  <c r="I1409" i="6"/>
  <c r="H1410" i="6"/>
  <c r="I1410" i="6"/>
  <c r="H1411" i="6"/>
  <c r="I1411" i="6"/>
  <c r="H1412" i="6"/>
  <c r="I1412" i="6"/>
  <c r="H1413" i="6"/>
  <c r="I1413" i="6"/>
  <c r="H1414" i="6"/>
  <c r="I1414" i="6"/>
  <c r="H1415" i="6"/>
  <c r="I1415" i="6"/>
  <c r="H1416" i="6"/>
  <c r="I1416" i="6"/>
  <c r="H1417" i="6"/>
  <c r="I1417" i="6"/>
  <c r="H1418" i="6"/>
  <c r="I1418" i="6"/>
  <c r="H1419" i="6"/>
  <c r="I1419" i="6"/>
  <c r="H1420" i="6"/>
  <c r="I1420" i="6"/>
  <c r="H1421" i="6"/>
  <c r="I1421" i="6"/>
  <c r="H1422" i="6"/>
  <c r="I1422" i="6"/>
  <c r="H1423" i="6"/>
  <c r="I1423" i="6"/>
  <c r="H1424" i="6"/>
  <c r="I1424" i="6"/>
  <c r="H1425" i="6"/>
  <c r="I1425" i="6"/>
  <c r="H1426" i="6"/>
  <c r="I1426" i="6"/>
  <c r="H1427" i="6"/>
  <c r="I1427" i="6"/>
  <c r="H1428" i="6"/>
  <c r="I1428" i="6"/>
  <c r="H1429" i="6"/>
  <c r="I1429" i="6"/>
  <c r="H1430" i="6"/>
  <c r="I1430" i="6"/>
  <c r="H1431" i="6"/>
  <c r="I1431" i="6"/>
  <c r="H1432" i="6"/>
  <c r="I1432" i="6"/>
  <c r="H1433" i="6"/>
  <c r="I1433" i="6"/>
  <c r="H1434" i="6"/>
  <c r="I1434" i="6"/>
  <c r="H1435" i="6"/>
  <c r="I1435" i="6"/>
  <c r="H1436" i="6"/>
  <c r="I1436" i="6"/>
  <c r="H1437" i="6"/>
  <c r="I1437" i="6"/>
  <c r="H1438" i="6"/>
  <c r="I1438" i="6"/>
  <c r="H1439" i="6"/>
  <c r="I1439" i="6"/>
  <c r="H1440" i="6"/>
  <c r="I1440" i="6"/>
  <c r="H1441" i="6"/>
  <c r="I1441" i="6"/>
  <c r="H1442" i="6"/>
  <c r="I1442" i="6"/>
  <c r="H1443" i="6"/>
  <c r="I1443" i="6"/>
  <c r="H1444" i="6"/>
  <c r="I1444" i="6"/>
  <c r="H1445" i="6"/>
  <c r="I1445" i="6"/>
  <c r="H1446" i="6"/>
  <c r="I1446" i="6"/>
  <c r="H1447" i="6"/>
  <c r="I1447" i="6"/>
  <c r="H1448" i="6"/>
  <c r="I1448" i="6"/>
  <c r="H1449" i="6"/>
  <c r="I1449" i="6"/>
  <c r="H1450" i="6"/>
  <c r="I1450" i="6"/>
  <c r="H1451" i="6"/>
  <c r="I1451" i="6"/>
  <c r="H1452" i="6"/>
  <c r="I1452" i="6"/>
  <c r="H1453" i="6"/>
  <c r="I1453" i="6"/>
  <c r="H1454" i="6"/>
  <c r="I1454" i="6"/>
  <c r="H1455" i="6"/>
  <c r="I1455" i="6"/>
  <c r="H1456" i="6"/>
  <c r="I1456" i="6"/>
  <c r="H1457" i="6"/>
  <c r="I1457" i="6"/>
  <c r="H1458" i="6"/>
  <c r="I1458" i="6"/>
  <c r="H1459" i="6"/>
  <c r="I1459" i="6"/>
  <c r="H1460" i="6"/>
  <c r="I1460" i="6"/>
  <c r="H1461" i="6"/>
  <c r="I1461" i="6"/>
  <c r="H1462" i="6"/>
  <c r="I1462" i="6"/>
  <c r="H1463" i="6"/>
  <c r="I1463" i="6"/>
  <c r="H1464" i="6"/>
  <c r="I1464" i="6"/>
  <c r="H1465" i="6"/>
  <c r="I1465" i="6"/>
  <c r="H1466" i="6"/>
  <c r="I1466" i="6"/>
  <c r="H1467" i="6"/>
  <c r="I1467" i="6"/>
  <c r="H1468" i="6"/>
  <c r="I1468" i="6"/>
  <c r="H1469" i="6"/>
  <c r="I1469" i="6"/>
  <c r="H1470" i="6"/>
  <c r="I1470" i="6"/>
  <c r="H1471" i="6"/>
  <c r="I1471" i="6"/>
  <c r="H1472" i="6"/>
  <c r="I1472" i="6"/>
  <c r="H1473" i="6"/>
  <c r="I1473" i="6"/>
  <c r="H1474" i="6"/>
  <c r="I1474" i="6"/>
  <c r="H1475" i="6"/>
  <c r="I1475" i="6"/>
  <c r="H1476" i="6"/>
  <c r="I1476" i="6"/>
  <c r="H1477" i="6"/>
  <c r="I1477" i="6"/>
  <c r="H1478" i="6"/>
  <c r="I1478" i="6"/>
  <c r="H1479" i="6"/>
  <c r="I1479" i="6"/>
  <c r="H1480" i="6"/>
  <c r="I1480" i="6"/>
  <c r="H1481" i="6"/>
  <c r="I1481" i="6"/>
  <c r="H1482" i="6"/>
  <c r="I1482" i="6"/>
  <c r="H1483" i="6"/>
  <c r="I1483" i="6"/>
  <c r="H1484" i="6"/>
  <c r="I1484" i="6"/>
  <c r="H1485" i="6"/>
  <c r="I1485" i="6"/>
  <c r="H1486" i="6"/>
  <c r="I1486" i="6"/>
  <c r="H1487" i="6"/>
  <c r="I1487" i="6"/>
  <c r="H1488" i="6"/>
  <c r="I1488" i="6"/>
  <c r="H1489" i="6"/>
  <c r="I1489" i="6"/>
  <c r="H1490" i="6"/>
  <c r="I1490" i="6"/>
  <c r="H1491" i="6"/>
  <c r="I1491" i="6"/>
  <c r="H1492" i="6"/>
  <c r="I1492" i="6"/>
  <c r="H1493" i="6"/>
  <c r="I1493" i="6"/>
  <c r="H1494" i="6"/>
  <c r="I1494" i="6"/>
  <c r="H1495" i="6"/>
  <c r="I1495" i="6"/>
  <c r="H1496" i="6"/>
  <c r="I1496" i="6"/>
  <c r="H1497" i="6"/>
  <c r="I1497" i="6"/>
  <c r="H1498" i="6"/>
  <c r="I1498" i="6"/>
  <c r="H1499" i="6"/>
  <c r="I1499" i="6"/>
  <c r="H1500" i="6"/>
  <c r="I1500" i="6"/>
  <c r="H1501" i="6"/>
  <c r="I1501" i="6"/>
  <c r="H1502" i="6"/>
  <c r="I1502" i="6"/>
  <c r="H1503" i="6"/>
  <c r="I1503" i="6"/>
  <c r="H1504" i="6"/>
  <c r="I1504" i="6"/>
  <c r="H1505" i="6"/>
  <c r="I1505" i="6"/>
  <c r="H1506" i="6"/>
  <c r="I1506" i="6"/>
  <c r="H1507" i="6"/>
  <c r="I1507" i="6"/>
  <c r="H1508" i="6"/>
  <c r="I1508" i="6"/>
  <c r="H1509" i="6"/>
  <c r="I1509" i="6"/>
  <c r="H1510" i="6"/>
  <c r="I1510" i="6"/>
  <c r="H1511" i="6"/>
  <c r="I1511" i="6"/>
  <c r="H1512" i="6"/>
  <c r="I1512" i="6"/>
  <c r="H1513" i="6"/>
  <c r="I1513" i="6"/>
  <c r="H1514" i="6"/>
  <c r="I1514" i="6"/>
  <c r="H1515" i="6"/>
  <c r="I1515" i="6"/>
  <c r="H1516" i="6"/>
  <c r="I1516" i="6"/>
  <c r="H1517" i="6"/>
  <c r="I1517" i="6"/>
  <c r="H1518" i="6"/>
  <c r="I1518" i="6"/>
  <c r="H1519" i="6"/>
  <c r="H1520" i="6"/>
  <c r="I1520" i="6"/>
  <c r="H1521" i="6"/>
  <c r="I1521" i="6"/>
  <c r="H1522" i="6"/>
  <c r="I1522" i="6"/>
  <c r="H1523" i="6"/>
  <c r="I1523" i="6"/>
  <c r="H1524" i="6"/>
  <c r="I1524" i="6"/>
  <c r="H1525" i="6"/>
  <c r="I1525" i="6"/>
  <c r="H1526" i="6"/>
  <c r="I1526" i="6"/>
  <c r="H1527" i="6"/>
  <c r="I1527" i="6"/>
  <c r="H1528" i="6"/>
  <c r="I1528" i="6"/>
  <c r="H1529" i="6"/>
  <c r="I1529" i="6"/>
  <c r="H1530" i="6"/>
  <c r="I1530" i="6"/>
  <c r="H1531" i="6"/>
  <c r="I1531" i="6"/>
  <c r="H1532" i="6"/>
  <c r="I1532" i="6"/>
  <c r="H1533" i="6"/>
  <c r="I1533" i="6"/>
  <c r="H1534" i="6"/>
  <c r="I1534" i="6"/>
  <c r="H1535" i="6"/>
  <c r="I1535" i="6"/>
  <c r="H1536" i="6"/>
  <c r="I1536" i="6"/>
  <c r="H1537" i="6"/>
  <c r="I1537" i="6"/>
  <c r="H1538" i="6"/>
  <c r="I1538" i="6"/>
  <c r="H1539" i="6"/>
  <c r="I1539" i="6"/>
  <c r="H1540" i="6"/>
  <c r="I1540" i="6"/>
  <c r="H1541" i="6"/>
  <c r="I1541" i="6"/>
  <c r="H1542" i="6"/>
  <c r="I1542" i="6"/>
  <c r="H1543" i="6"/>
  <c r="I1543" i="6"/>
  <c r="H1544" i="6"/>
  <c r="I1544" i="6"/>
  <c r="H1545" i="6"/>
  <c r="I1545" i="6"/>
  <c r="H1546" i="6"/>
  <c r="I1546" i="6"/>
  <c r="H1547" i="6"/>
  <c r="I1547" i="6"/>
  <c r="H1548" i="6"/>
  <c r="I1548" i="6"/>
  <c r="H1549" i="6"/>
  <c r="I1549" i="6"/>
  <c r="H1550" i="6"/>
  <c r="I1550" i="6"/>
  <c r="H1551" i="6"/>
  <c r="I1551" i="6"/>
  <c r="H1552" i="6"/>
  <c r="I1552" i="6"/>
  <c r="H1553" i="6"/>
  <c r="I1553" i="6"/>
  <c r="H1554" i="6"/>
  <c r="I1554" i="6"/>
  <c r="H1555" i="6"/>
  <c r="I1555" i="6"/>
  <c r="H1556" i="6"/>
  <c r="I1556" i="6"/>
  <c r="H1557" i="6"/>
  <c r="I1557" i="6"/>
  <c r="H1558" i="6"/>
  <c r="I1558" i="6"/>
  <c r="H1559" i="6"/>
  <c r="I1559" i="6"/>
  <c r="H1560" i="6"/>
  <c r="I1560" i="6"/>
  <c r="H1561" i="6"/>
  <c r="I1561" i="6"/>
  <c r="H1562" i="6"/>
  <c r="I1562" i="6"/>
  <c r="H1563" i="6"/>
  <c r="I1563" i="6"/>
  <c r="H1564" i="6"/>
  <c r="I1564" i="6"/>
  <c r="H1565" i="6"/>
  <c r="I1565" i="6"/>
  <c r="H1566" i="6"/>
  <c r="I1566" i="6"/>
  <c r="H1567" i="6"/>
  <c r="I1567" i="6"/>
  <c r="H1568" i="6"/>
  <c r="I1568" i="6"/>
  <c r="H1569" i="6"/>
  <c r="I1569" i="6"/>
  <c r="H1570" i="6"/>
  <c r="I1570" i="6"/>
  <c r="H1571" i="6"/>
  <c r="I1571" i="6"/>
  <c r="H1572" i="6"/>
  <c r="I1572" i="6"/>
  <c r="H1573" i="6"/>
  <c r="I1573" i="6"/>
  <c r="H1574" i="6"/>
  <c r="I1574" i="6"/>
  <c r="H1575" i="6"/>
  <c r="I1575" i="6"/>
  <c r="H1576" i="6"/>
  <c r="I1576" i="6"/>
  <c r="H1577" i="6"/>
  <c r="I1577" i="6"/>
  <c r="H1578" i="6"/>
  <c r="I1578" i="6"/>
  <c r="H1579" i="6"/>
  <c r="I1579" i="6"/>
  <c r="H1580" i="6"/>
  <c r="I1580" i="6"/>
  <c r="H1581" i="6"/>
  <c r="I1581" i="6"/>
  <c r="H1582" i="6"/>
  <c r="I1582" i="6"/>
  <c r="H1583" i="6"/>
  <c r="I1583" i="6"/>
  <c r="H1584" i="6"/>
  <c r="I1584" i="6"/>
  <c r="H1585" i="6"/>
  <c r="I1585" i="6"/>
  <c r="H1586" i="6"/>
  <c r="I1586" i="6"/>
  <c r="H1587" i="6"/>
  <c r="I1587" i="6"/>
  <c r="H1588" i="6"/>
  <c r="I1588" i="6"/>
  <c r="H1589" i="6"/>
  <c r="I1589" i="6"/>
  <c r="H1590" i="6"/>
  <c r="I1590" i="6"/>
  <c r="H1591" i="6"/>
  <c r="I1591" i="6"/>
  <c r="H1592" i="6"/>
  <c r="I1592" i="6"/>
  <c r="H1593" i="6"/>
  <c r="I1593" i="6"/>
  <c r="H1594" i="6"/>
  <c r="I1594" i="6"/>
  <c r="H1595" i="6"/>
  <c r="I1595" i="6"/>
  <c r="H1596" i="6"/>
  <c r="I1596" i="6"/>
  <c r="H1597" i="6"/>
  <c r="I1597" i="6"/>
  <c r="H1598" i="6"/>
  <c r="I1598" i="6"/>
  <c r="H1599" i="6"/>
  <c r="I1599" i="6"/>
  <c r="H1600" i="6"/>
  <c r="I1600" i="6"/>
  <c r="H1601" i="6"/>
  <c r="I1601" i="6"/>
  <c r="H1602" i="6"/>
  <c r="I1602" i="6"/>
  <c r="H1603" i="6"/>
  <c r="I1603" i="6"/>
  <c r="H1604" i="6"/>
  <c r="I1604" i="6"/>
  <c r="H1605" i="6"/>
  <c r="I1605" i="6"/>
  <c r="H1606" i="6"/>
  <c r="I1606" i="6"/>
  <c r="H1607" i="6"/>
  <c r="I1607" i="6"/>
  <c r="H1608" i="6"/>
  <c r="I1608" i="6"/>
  <c r="H1609" i="6"/>
  <c r="I1609" i="6"/>
  <c r="H1610" i="6"/>
  <c r="I1610" i="6"/>
  <c r="H1611" i="6"/>
  <c r="I1611" i="6"/>
  <c r="H1612" i="6"/>
  <c r="I1612" i="6"/>
  <c r="H1613" i="6"/>
  <c r="I1613" i="6"/>
  <c r="H1614" i="6"/>
  <c r="I1614" i="6"/>
  <c r="H1615" i="6"/>
  <c r="I1615" i="6"/>
  <c r="H1616" i="6"/>
  <c r="I1616" i="6"/>
  <c r="H1617" i="6"/>
  <c r="I1617" i="6"/>
  <c r="H1618" i="6"/>
  <c r="I1618" i="6"/>
  <c r="H1619" i="6"/>
  <c r="I1619" i="6"/>
  <c r="H1620" i="6"/>
  <c r="I1620" i="6"/>
  <c r="H1621" i="6"/>
  <c r="I1621" i="6"/>
  <c r="H1622" i="6"/>
  <c r="I1622" i="6"/>
  <c r="H1623" i="6"/>
  <c r="I1623" i="6"/>
  <c r="H1624" i="6"/>
  <c r="I1624" i="6"/>
  <c r="H1625" i="6"/>
  <c r="I1625" i="6"/>
  <c r="H1626" i="6"/>
  <c r="I1626" i="6"/>
  <c r="H1627" i="6"/>
  <c r="I1627" i="6"/>
  <c r="H1628" i="6"/>
  <c r="I1628" i="6"/>
  <c r="H1629" i="6"/>
  <c r="I1629" i="6"/>
  <c r="H1630" i="6"/>
  <c r="I1630" i="6"/>
  <c r="H1631" i="6"/>
  <c r="I1631" i="6"/>
  <c r="H1632" i="6"/>
  <c r="I1632" i="6"/>
  <c r="H1633" i="6"/>
  <c r="I1633" i="6"/>
  <c r="H1634" i="6"/>
  <c r="I1634" i="6"/>
  <c r="H1635" i="6"/>
  <c r="I1635" i="6"/>
  <c r="H1636" i="6"/>
  <c r="I1636" i="6"/>
  <c r="H1637" i="6"/>
  <c r="I1637" i="6"/>
  <c r="H1638" i="6"/>
  <c r="I1638" i="6"/>
  <c r="H1639" i="6"/>
  <c r="I1639" i="6"/>
  <c r="H1640" i="6"/>
  <c r="I1640" i="6"/>
  <c r="H1641" i="6"/>
  <c r="H1642" i="6"/>
  <c r="I1642" i="6"/>
  <c r="H1643" i="6"/>
  <c r="I1643" i="6"/>
  <c r="H1644" i="6"/>
  <c r="I1644" i="6"/>
  <c r="H1645" i="6"/>
  <c r="I1645" i="6"/>
  <c r="H1646" i="6"/>
  <c r="I1646" i="6"/>
  <c r="H1647" i="6"/>
  <c r="I1647" i="6"/>
  <c r="H1648" i="6"/>
  <c r="I1648" i="6"/>
  <c r="H1649" i="6"/>
  <c r="I1649" i="6"/>
  <c r="H1650" i="6"/>
  <c r="I1650" i="6"/>
  <c r="H1651" i="6"/>
  <c r="I1651" i="6"/>
  <c r="H1652" i="6"/>
  <c r="I1652" i="6"/>
  <c r="H1653" i="6"/>
  <c r="H1654" i="6"/>
  <c r="I1654" i="6"/>
  <c r="H1655" i="6"/>
  <c r="I1655" i="6"/>
  <c r="H1656" i="6"/>
  <c r="I1656" i="6"/>
  <c r="H1657" i="6"/>
  <c r="I1657" i="6"/>
  <c r="H1658" i="6"/>
  <c r="I1658" i="6"/>
  <c r="H1659" i="6"/>
  <c r="I1659" i="6"/>
  <c r="H1660" i="6"/>
  <c r="I1660" i="6"/>
  <c r="H1661" i="6"/>
  <c r="I1661" i="6"/>
  <c r="H1662" i="6"/>
  <c r="I1662" i="6"/>
  <c r="H1663" i="6"/>
  <c r="I1663" i="6"/>
  <c r="H1664" i="6"/>
  <c r="I1664" i="6"/>
  <c r="H1665" i="6"/>
  <c r="H1666" i="6"/>
  <c r="I1666" i="6"/>
  <c r="H1667" i="6"/>
  <c r="I1667" i="6"/>
  <c r="H1668" i="6"/>
  <c r="I1668" i="6"/>
  <c r="H1669" i="6"/>
  <c r="I1669" i="6"/>
  <c r="H1670" i="6"/>
  <c r="I1670" i="6"/>
  <c r="H1671" i="6"/>
  <c r="I1671" i="6"/>
  <c r="H1672" i="6"/>
  <c r="I1672" i="6"/>
  <c r="H1673" i="6"/>
  <c r="I1673" i="6"/>
  <c r="H1674" i="6"/>
  <c r="I1674" i="6"/>
  <c r="H1675" i="6"/>
  <c r="I1675" i="6"/>
  <c r="H1676" i="6"/>
  <c r="I1676" i="6"/>
  <c r="H1677" i="6"/>
  <c r="I1677" i="6"/>
  <c r="H1678" i="6"/>
  <c r="I1678" i="6"/>
  <c r="H1679" i="6"/>
  <c r="I1679" i="6"/>
  <c r="H1680" i="6"/>
  <c r="I1680" i="6"/>
  <c r="H1681" i="6"/>
  <c r="I1681" i="6"/>
  <c r="H1682" i="6"/>
  <c r="I1682" i="6"/>
  <c r="H1683" i="6"/>
  <c r="I1683" i="6"/>
  <c r="H1684" i="6"/>
  <c r="I1684" i="6"/>
  <c r="H1685" i="6"/>
  <c r="I1685" i="6"/>
  <c r="H1686" i="6"/>
  <c r="I1686" i="6"/>
  <c r="H1687" i="6"/>
  <c r="H1688" i="6"/>
  <c r="I1688" i="6"/>
  <c r="H1689" i="6"/>
  <c r="I1689" i="6"/>
  <c r="H1690" i="6"/>
  <c r="I1690" i="6"/>
  <c r="H1691" i="6"/>
  <c r="I1691" i="6"/>
  <c r="H1692" i="6"/>
  <c r="I1692" i="6"/>
  <c r="H1693" i="6"/>
  <c r="I1693" i="6"/>
  <c r="H1694" i="6"/>
  <c r="I1694" i="6"/>
  <c r="H1695" i="6"/>
  <c r="I1695" i="6"/>
  <c r="H1696" i="6"/>
  <c r="I1696" i="6"/>
  <c r="H1697" i="6"/>
  <c r="I1697" i="6"/>
  <c r="H1698" i="6"/>
  <c r="I1698" i="6"/>
  <c r="H1699" i="6"/>
  <c r="I1699" i="6"/>
  <c r="H1700" i="6"/>
  <c r="I1700" i="6"/>
  <c r="H1701" i="6"/>
  <c r="I1701" i="6"/>
  <c r="H1702" i="6"/>
  <c r="I1702" i="6"/>
  <c r="H1703" i="6"/>
  <c r="I1703" i="6"/>
  <c r="H1704" i="6"/>
  <c r="I1704" i="6"/>
  <c r="H1705" i="6"/>
  <c r="I1705" i="6"/>
  <c r="H1706" i="6"/>
  <c r="I1706" i="6"/>
  <c r="H1707" i="6"/>
  <c r="I1707" i="6"/>
  <c r="H1708" i="6"/>
  <c r="I1708" i="6"/>
  <c r="H1709" i="6"/>
  <c r="H1710" i="6"/>
  <c r="I1710" i="6"/>
  <c r="H1711" i="6"/>
  <c r="I1711" i="6"/>
  <c r="H1712" i="6"/>
  <c r="I1712" i="6"/>
  <c r="H1713" i="6"/>
  <c r="I1713" i="6"/>
  <c r="H1714" i="6"/>
  <c r="I1714" i="6"/>
  <c r="H1715" i="6"/>
  <c r="I1715" i="6"/>
  <c r="H1716" i="6"/>
  <c r="I1716" i="6"/>
  <c r="H1717" i="6"/>
  <c r="I1717" i="6"/>
  <c r="H1718" i="6"/>
  <c r="I1718" i="6"/>
  <c r="H1719" i="6"/>
  <c r="I1719" i="6"/>
  <c r="H1720" i="6"/>
  <c r="I1720" i="6"/>
  <c r="H1721" i="6"/>
  <c r="I1721" i="6"/>
  <c r="H1722" i="6"/>
  <c r="I1722" i="6"/>
  <c r="H1723" i="6"/>
  <c r="I1723" i="6"/>
  <c r="H1724" i="6"/>
  <c r="I1724" i="6"/>
  <c r="H1725" i="6"/>
  <c r="I1725" i="6"/>
  <c r="H1726" i="6"/>
  <c r="I1726" i="6"/>
  <c r="H1727" i="6"/>
  <c r="I1727" i="6"/>
  <c r="H1728" i="6"/>
  <c r="I1728" i="6"/>
  <c r="H1729" i="6"/>
  <c r="I1729" i="6"/>
  <c r="H1730" i="6"/>
  <c r="I1730" i="6"/>
  <c r="H1731" i="6"/>
  <c r="I1731" i="6"/>
  <c r="H1732" i="6"/>
  <c r="I1732" i="6"/>
  <c r="H1733" i="6"/>
  <c r="I1733" i="6"/>
  <c r="H1734" i="6"/>
  <c r="I1734" i="6"/>
  <c r="H1735" i="6"/>
  <c r="I1735" i="6"/>
  <c r="H1736" i="6"/>
  <c r="I1736" i="6"/>
  <c r="H1737" i="6"/>
  <c r="I1737" i="6"/>
  <c r="H1738" i="6"/>
  <c r="I1738" i="6"/>
  <c r="H1739" i="6"/>
  <c r="I1739" i="6"/>
  <c r="H1740" i="6"/>
  <c r="I1740" i="6"/>
  <c r="H1741" i="6"/>
  <c r="I1741" i="6"/>
  <c r="H1742" i="6"/>
  <c r="I1742" i="6"/>
  <c r="H1743" i="6"/>
  <c r="I1743" i="6"/>
  <c r="H1744" i="6"/>
  <c r="I1744" i="6"/>
  <c r="H1745" i="6"/>
  <c r="I1745" i="6"/>
  <c r="H1746" i="6"/>
  <c r="I1746" i="6"/>
  <c r="H1747" i="6"/>
  <c r="I1747" i="6"/>
  <c r="H1748" i="6"/>
  <c r="I1748" i="6"/>
  <c r="H1749" i="6"/>
  <c r="I1749" i="6"/>
  <c r="H1750" i="6"/>
  <c r="I1750" i="6"/>
  <c r="H1751" i="6"/>
  <c r="I1751" i="6"/>
  <c r="H1752" i="6"/>
  <c r="I1752" i="6"/>
  <c r="H1753" i="6"/>
  <c r="I1753" i="6"/>
  <c r="H1754" i="6"/>
  <c r="I1754" i="6"/>
  <c r="H1755" i="6"/>
  <c r="I1755" i="6"/>
  <c r="H1756" i="6"/>
  <c r="I1756" i="6"/>
  <c r="H1757" i="6"/>
  <c r="I1757" i="6"/>
  <c r="H1758" i="6"/>
  <c r="I1758" i="6"/>
  <c r="H1759" i="6"/>
  <c r="I1759" i="6"/>
  <c r="H1760" i="6"/>
  <c r="H1761" i="6"/>
  <c r="I1761" i="6"/>
  <c r="H1762" i="6"/>
  <c r="I1762" i="6"/>
  <c r="H1763" i="6"/>
  <c r="I1763" i="6"/>
  <c r="H1764" i="6"/>
  <c r="I1764" i="6"/>
  <c r="H1765" i="6"/>
  <c r="I1765" i="6"/>
  <c r="H1766" i="6"/>
  <c r="I1766" i="6"/>
  <c r="H1767" i="6"/>
  <c r="I1767" i="6"/>
  <c r="H1768" i="6"/>
  <c r="I1768" i="6"/>
  <c r="H1769" i="6"/>
  <c r="I1769" i="6"/>
  <c r="H1770" i="6"/>
  <c r="I1770" i="6"/>
  <c r="H1771" i="6"/>
  <c r="I1771" i="6"/>
  <c r="H1772" i="6"/>
  <c r="I1772" i="6"/>
  <c r="H1773" i="6"/>
  <c r="I1773" i="6"/>
  <c r="H1774" i="6"/>
  <c r="I1774" i="6"/>
  <c r="H1775" i="6"/>
  <c r="I1775" i="6"/>
  <c r="H1776" i="6"/>
  <c r="I1776" i="6"/>
  <c r="H1777" i="6"/>
  <c r="I1777" i="6"/>
  <c r="H1778" i="6"/>
  <c r="I1778" i="6"/>
  <c r="H1779" i="6"/>
  <c r="I1779" i="6"/>
  <c r="H1780" i="6"/>
  <c r="I1780" i="6"/>
  <c r="H1781" i="6"/>
  <c r="I1781" i="6"/>
  <c r="H1782" i="6"/>
  <c r="I1782" i="6"/>
  <c r="H1783" i="6"/>
  <c r="I1783" i="6"/>
  <c r="H1784" i="6"/>
  <c r="I1784" i="6"/>
  <c r="H1785" i="6"/>
  <c r="I1785" i="6"/>
  <c r="H1786" i="6"/>
  <c r="I1786" i="6"/>
  <c r="H1787" i="6"/>
  <c r="I1787" i="6"/>
  <c r="H1788" i="6"/>
  <c r="I1788" i="6"/>
  <c r="H1789" i="6"/>
  <c r="I1789" i="6"/>
  <c r="H1790" i="6"/>
  <c r="I1790" i="6"/>
  <c r="H1791" i="6"/>
  <c r="I1791" i="6"/>
  <c r="H1792" i="6"/>
  <c r="I1792" i="6"/>
  <c r="H1793" i="6"/>
  <c r="I1793" i="6"/>
  <c r="H1794" i="6"/>
  <c r="I1794" i="6"/>
  <c r="H1795" i="6"/>
  <c r="I1795" i="6"/>
  <c r="H1796" i="6"/>
  <c r="I1796" i="6"/>
  <c r="H1797" i="6"/>
  <c r="I1797" i="6"/>
  <c r="H1798" i="6"/>
  <c r="I1798" i="6"/>
  <c r="H1799" i="6"/>
  <c r="I1799" i="6"/>
  <c r="H1800" i="6"/>
  <c r="I1800" i="6"/>
  <c r="H1801" i="6"/>
  <c r="I1801" i="6"/>
  <c r="H1802" i="6"/>
  <c r="I1802" i="6"/>
  <c r="H1803" i="6"/>
  <c r="I1803" i="6"/>
  <c r="H1804" i="6"/>
  <c r="I1804" i="6"/>
  <c r="H1805" i="6"/>
  <c r="I1805" i="6"/>
  <c r="H1806" i="6"/>
  <c r="I1806" i="6"/>
  <c r="H1807" i="6"/>
  <c r="I1807" i="6"/>
  <c r="H1808" i="6"/>
  <c r="I1808" i="6"/>
  <c r="H1809" i="6"/>
  <c r="I1809" i="6"/>
  <c r="H1810" i="6"/>
  <c r="I1810" i="6"/>
  <c r="H1811" i="6"/>
  <c r="H1812" i="6"/>
  <c r="I1812" i="6"/>
  <c r="H1813" i="6"/>
  <c r="I1813" i="6"/>
  <c r="H1814" i="6"/>
  <c r="I1814" i="6"/>
  <c r="H1815" i="6"/>
  <c r="I1815" i="6"/>
  <c r="H1816" i="6"/>
  <c r="I1816" i="6"/>
  <c r="H1817" i="6"/>
  <c r="I1817" i="6"/>
  <c r="H1818" i="6"/>
  <c r="I1818" i="6"/>
  <c r="H1819" i="6"/>
  <c r="I1819" i="6"/>
  <c r="H1820" i="6"/>
  <c r="I1820" i="6"/>
  <c r="H1821" i="6"/>
  <c r="I1821" i="6"/>
  <c r="H1822" i="6"/>
  <c r="I1822" i="6"/>
  <c r="H1823" i="6"/>
  <c r="I1823" i="6"/>
  <c r="H1824" i="6"/>
  <c r="I1824" i="6"/>
  <c r="H1825" i="6"/>
  <c r="I1825" i="6"/>
  <c r="H1826" i="6"/>
  <c r="I1826" i="6"/>
  <c r="H1827" i="6"/>
  <c r="I1827" i="6"/>
  <c r="H1828" i="6"/>
  <c r="I1828" i="6"/>
  <c r="H1829" i="6"/>
  <c r="I1829" i="6"/>
  <c r="H1830" i="6"/>
  <c r="I1830" i="6"/>
  <c r="H1831" i="6"/>
  <c r="I1831" i="6"/>
  <c r="H1832" i="6"/>
  <c r="I1832" i="6"/>
  <c r="H1833" i="6"/>
  <c r="I1833" i="6"/>
  <c r="H1834" i="6"/>
  <c r="I1834" i="6"/>
  <c r="H1835" i="6"/>
  <c r="I1835" i="6"/>
  <c r="H1836" i="6"/>
  <c r="I1836" i="6"/>
  <c r="H1837" i="6"/>
  <c r="I1837" i="6"/>
  <c r="H1838" i="6"/>
  <c r="I1838" i="6"/>
  <c r="H1839" i="6"/>
  <c r="I1839" i="6"/>
  <c r="H1840" i="6"/>
  <c r="I1840" i="6"/>
  <c r="H1841" i="6"/>
  <c r="I1841" i="6"/>
  <c r="H1842" i="6"/>
  <c r="I1842" i="6"/>
  <c r="H1843" i="6"/>
  <c r="I1843" i="6"/>
  <c r="H1844" i="6"/>
  <c r="I1844" i="6"/>
  <c r="H1845" i="6"/>
  <c r="I1845" i="6"/>
  <c r="H1846" i="6"/>
  <c r="I1846" i="6"/>
  <c r="H1847" i="6"/>
  <c r="I1847" i="6"/>
  <c r="H1848" i="6"/>
  <c r="I1848" i="6"/>
  <c r="H1849" i="6"/>
  <c r="I1849" i="6"/>
  <c r="H1850" i="6"/>
  <c r="I1850" i="6"/>
  <c r="H1851" i="6"/>
  <c r="I1851" i="6"/>
  <c r="H1852" i="6"/>
  <c r="I1852" i="6"/>
  <c r="H1853" i="6"/>
  <c r="I1853" i="6"/>
  <c r="H1854" i="6"/>
  <c r="I1854" i="6"/>
  <c r="H1855" i="6"/>
  <c r="I1855" i="6"/>
  <c r="H1856" i="6"/>
  <c r="I1856" i="6"/>
  <c r="H1857" i="6"/>
  <c r="I1857" i="6"/>
  <c r="H1858" i="6"/>
  <c r="I1858" i="6"/>
  <c r="H1859" i="6"/>
  <c r="I1859" i="6"/>
  <c r="H1860" i="6"/>
  <c r="I1860" i="6"/>
  <c r="H1861" i="6"/>
  <c r="I1861" i="6"/>
  <c r="H1862" i="6"/>
  <c r="I1862" i="6"/>
  <c r="H1863" i="6"/>
  <c r="I1863" i="6"/>
  <c r="H1864" i="6"/>
  <c r="I1864" i="6"/>
  <c r="H1865" i="6"/>
  <c r="I1865" i="6"/>
  <c r="H1866" i="6"/>
  <c r="I1866" i="6"/>
  <c r="H1867" i="6"/>
  <c r="I1867" i="6"/>
  <c r="H1868" i="6"/>
  <c r="I1868" i="6"/>
  <c r="H1869" i="6"/>
  <c r="H1870" i="6"/>
  <c r="I1870" i="6"/>
  <c r="H1871" i="6"/>
  <c r="I1871" i="6"/>
  <c r="H1872" i="6"/>
  <c r="I1872" i="6"/>
  <c r="H1873" i="6"/>
  <c r="I1873" i="6"/>
  <c r="H1874" i="6"/>
  <c r="I1874" i="6"/>
  <c r="H1875" i="6"/>
  <c r="I1875" i="6"/>
  <c r="H1876" i="6"/>
  <c r="I1876" i="6"/>
  <c r="H1877" i="6"/>
  <c r="I1877" i="6"/>
  <c r="H1878" i="6"/>
  <c r="I1878" i="6"/>
  <c r="H1879" i="6"/>
  <c r="I1879" i="6"/>
  <c r="H1880" i="6"/>
  <c r="I1880" i="6"/>
  <c r="H1881" i="6"/>
  <c r="I1881" i="6"/>
  <c r="H1882" i="6"/>
  <c r="I1882" i="6"/>
  <c r="H1883" i="6"/>
  <c r="I1883" i="6"/>
  <c r="H1884" i="6"/>
  <c r="I1884" i="6"/>
  <c r="H1885" i="6"/>
  <c r="I1885" i="6"/>
  <c r="H1886" i="6"/>
  <c r="I1886" i="6"/>
  <c r="H1887" i="6"/>
  <c r="I1887" i="6"/>
  <c r="H1888" i="6"/>
  <c r="I1888" i="6"/>
  <c r="H1889" i="6"/>
  <c r="I1889" i="6"/>
  <c r="H1890" i="6"/>
  <c r="I1890" i="6"/>
  <c r="H1891" i="6"/>
  <c r="I1891" i="6"/>
  <c r="H1892" i="6"/>
  <c r="I1892" i="6"/>
  <c r="H1893" i="6"/>
  <c r="I1893" i="6"/>
  <c r="H1894" i="6"/>
  <c r="I1894" i="6"/>
  <c r="H1895" i="6"/>
  <c r="I1895" i="6"/>
  <c r="H1896" i="6"/>
  <c r="I1896" i="6"/>
  <c r="H1897" i="6"/>
  <c r="I1897" i="6"/>
  <c r="H1898" i="6"/>
  <c r="I1898" i="6"/>
  <c r="H1899" i="6"/>
  <c r="I1899" i="6"/>
  <c r="H1900" i="6"/>
  <c r="I1900" i="6"/>
  <c r="H1901" i="6"/>
  <c r="I1901" i="6"/>
  <c r="H1902" i="6"/>
  <c r="I1902" i="6"/>
  <c r="H1903" i="6"/>
  <c r="I1903" i="6"/>
  <c r="H1904" i="6"/>
  <c r="I1904" i="6"/>
  <c r="H1905" i="6"/>
  <c r="I1905" i="6"/>
  <c r="H1906" i="6"/>
  <c r="I1906" i="6"/>
  <c r="H1907" i="6"/>
  <c r="I1907" i="6"/>
  <c r="H1908" i="6"/>
  <c r="I1908" i="6"/>
  <c r="H1909" i="6"/>
  <c r="I1909" i="6"/>
  <c r="H1910" i="6"/>
  <c r="I1910" i="6"/>
  <c r="H1911" i="6"/>
  <c r="I1911" i="6"/>
  <c r="H1912" i="6"/>
  <c r="I1912" i="6"/>
  <c r="H1913" i="6"/>
  <c r="I1913" i="6"/>
  <c r="H1914" i="6"/>
  <c r="I1914" i="6"/>
  <c r="H1915" i="6"/>
  <c r="I1915" i="6"/>
  <c r="H1916" i="6"/>
  <c r="I1916" i="6"/>
  <c r="H1917" i="6"/>
  <c r="I1917" i="6"/>
  <c r="H1918" i="6"/>
  <c r="I1918" i="6"/>
  <c r="H1919" i="6"/>
  <c r="I1919" i="6"/>
  <c r="H1920" i="6"/>
  <c r="I1920" i="6"/>
  <c r="H1921" i="6"/>
  <c r="I1921" i="6"/>
  <c r="H1922" i="6"/>
  <c r="I1922" i="6"/>
  <c r="H1923" i="6"/>
  <c r="I1923" i="6"/>
  <c r="H1924" i="6"/>
  <c r="I1924" i="6"/>
  <c r="H1925" i="6"/>
  <c r="I1925" i="6"/>
  <c r="H1926" i="6"/>
  <c r="I1926" i="6"/>
  <c r="H1927" i="6"/>
  <c r="H1928" i="6"/>
  <c r="I1928" i="6"/>
  <c r="H1929" i="6"/>
  <c r="I1929" i="6"/>
  <c r="H1930" i="6"/>
  <c r="I1930" i="6"/>
  <c r="H1931" i="6"/>
  <c r="I1931" i="6"/>
  <c r="H1932" i="6"/>
  <c r="I1932" i="6"/>
  <c r="H1933" i="6"/>
  <c r="I1933" i="6"/>
  <c r="H1934" i="6"/>
  <c r="I1934" i="6"/>
  <c r="H1935" i="6"/>
  <c r="I1935" i="6"/>
  <c r="H1936" i="6"/>
  <c r="I1936" i="6"/>
  <c r="H1937" i="6"/>
  <c r="I1937" i="6"/>
  <c r="H1938" i="6"/>
  <c r="I1938" i="6"/>
  <c r="H1939" i="6"/>
  <c r="I1939" i="6"/>
  <c r="H1940" i="6"/>
  <c r="I1940" i="6"/>
  <c r="H1941" i="6"/>
  <c r="I1941" i="6"/>
  <c r="H1942" i="6"/>
  <c r="I1942" i="6"/>
  <c r="H1943" i="6"/>
  <c r="I1943" i="6"/>
  <c r="H1944" i="6"/>
  <c r="I1944" i="6"/>
  <c r="H1945" i="6"/>
  <c r="I1945" i="6"/>
  <c r="H1946" i="6"/>
  <c r="I1946" i="6"/>
  <c r="H1947" i="6"/>
  <c r="I1947" i="6"/>
  <c r="H1948" i="6"/>
  <c r="I1948" i="6"/>
  <c r="H1949" i="6"/>
  <c r="I1949" i="6"/>
  <c r="H1950" i="6"/>
  <c r="I1950" i="6"/>
  <c r="H1951" i="6"/>
  <c r="I1951" i="6"/>
  <c r="H1952" i="6"/>
  <c r="I1952" i="6"/>
  <c r="H1953" i="6"/>
  <c r="I1953" i="6"/>
  <c r="H1954" i="6"/>
  <c r="I1954" i="6"/>
  <c r="H1955" i="6"/>
  <c r="I1955" i="6"/>
  <c r="H1956" i="6"/>
  <c r="I1956" i="6"/>
  <c r="H1957" i="6"/>
  <c r="I1957" i="6"/>
  <c r="H1958" i="6"/>
  <c r="I1958" i="6"/>
  <c r="H1959" i="6"/>
  <c r="I1959" i="6"/>
  <c r="H1960" i="6"/>
  <c r="I1960" i="6"/>
  <c r="H1961" i="6"/>
  <c r="I1961" i="6"/>
  <c r="H1962" i="6"/>
  <c r="I1962" i="6"/>
  <c r="H1963" i="6"/>
  <c r="I1963" i="6"/>
  <c r="H1964" i="6"/>
  <c r="I1964" i="6"/>
  <c r="H1965" i="6"/>
  <c r="I1965" i="6"/>
  <c r="H1966" i="6"/>
  <c r="I1966" i="6"/>
  <c r="H1967" i="6"/>
  <c r="I1967" i="6"/>
  <c r="H1968" i="6"/>
  <c r="I1968" i="6"/>
  <c r="H1969" i="6"/>
  <c r="I1969" i="6"/>
  <c r="H1970" i="6"/>
  <c r="I1970" i="6"/>
  <c r="H1971" i="6"/>
  <c r="I1971" i="6"/>
  <c r="H1972" i="6"/>
  <c r="I1972" i="6"/>
  <c r="H1973" i="6"/>
  <c r="I1973" i="6"/>
  <c r="H1974" i="6"/>
  <c r="I1974" i="6"/>
  <c r="H1975" i="6"/>
  <c r="I1975" i="6"/>
  <c r="H1976" i="6"/>
  <c r="I1976" i="6"/>
  <c r="H1977" i="6"/>
  <c r="I1977" i="6"/>
  <c r="H1978" i="6"/>
  <c r="I1978" i="6"/>
  <c r="H1979" i="6"/>
  <c r="I1979" i="6"/>
  <c r="H1980" i="6"/>
  <c r="I1980" i="6"/>
  <c r="H1981" i="6"/>
  <c r="I1981" i="6"/>
  <c r="H1982" i="6"/>
  <c r="I1982" i="6"/>
  <c r="H1983" i="6"/>
  <c r="I1983" i="6"/>
  <c r="H1984" i="6"/>
  <c r="I1984" i="6"/>
  <c r="H1985" i="6"/>
  <c r="I1985" i="6"/>
  <c r="H1986" i="6"/>
  <c r="I1986" i="6"/>
  <c r="H1987" i="6"/>
  <c r="I1987" i="6"/>
  <c r="H1988" i="6"/>
  <c r="I1988" i="6"/>
  <c r="H1989" i="6"/>
  <c r="I1989" i="6"/>
  <c r="H1990" i="6"/>
  <c r="I1990" i="6"/>
  <c r="H1991" i="6"/>
  <c r="I1991" i="6"/>
  <c r="H1992" i="6"/>
  <c r="I1992" i="6"/>
  <c r="H1993" i="6"/>
  <c r="I1993" i="6"/>
  <c r="H1994" i="6"/>
  <c r="I1994" i="6"/>
  <c r="H1995" i="6"/>
  <c r="I1995" i="6"/>
  <c r="H1996" i="6"/>
  <c r="I1996" i="6"/>
  <c r="H1997" i="6"/>
  <c r="I1997" i="6"/>
  <c r="H1998" i="6"/>
  <c r="I1998" i="6"/>
  <c r="H1999" i="6"/>
  <c r="I1999" i="6"/>
  <c r="H2000" i="6"/>
  <c r="I2000" i="6"/>
  <c r="H2001" i="6"/>
  <c r="I2001" i="6"/>
  <c r="H2002" i="6"/>
  <c r="I2002" i="6"/>
  <c r="H2003" i="6"/>
  <c r="I2003" i="6"/>
  <c r="H2004" i="6"/>
  <c r="I2004" i="6"/>
  <c r="H2005" i="6"/>
  <c r="I2005" i="6"/>
  <c r="H2006" i="6"/>
  <c r="I2006" i="6"/>
  <c r="H2007" i="6"/>
  <c r="I2007" i="6"/>
  <c r="H2008" i="6"/>
  <c r="I2008" i="6"/>
  <c r="H2009" i="6"/>
  <c r="I2009" i="6"/>
  <c r="H2010" i="6"/>
  <c r="I2010" i="6"/>
  <c r="H2011" i="6"/>
  <c r="I2011" i="6"/>
  <c r="H2012" i="6"/>
  <c r="I2012" i="6"/>
  <c r="H2013" i="6"/>
  <c r="I2013" i="6"/>
  <c r="H2014" i="6"/>
  <c r="I2014" i="6"/>
  <c r="H2015" i="6"/>
  <c r="I2015" i="6"/>
  <c r="H2016" i="6"/>
  <c r="I2016" i="6"/>
  <c r="H2017" i="6"/>
  <c r="I2017" i="6"/>
  <c r="H2018" i="6"/>
  <c r="I2018" i="6"/>
  <c r="H2019" i="6"/>
  <c r="I2019" i="6"/>
  <c r="H2020" i="6"/>
  <c r="I2020" i="6"/>
  <c r="H2021" i="6"/>
  <c r="I2021" i="6"/>
  <c r="H2022" i="6"/>
  <c r="I2022" i="6"/>
  <c r="H2023" i="6"/>
  <c r="I2023" i="6"/>
  <c r="H2024" i="6"/>
  <c r="I2024" i="6"/>
  <c r="H2025" i="6"/>
  <c r="I2025" i="6"/>
  <c r="H2026" i="6"/>
  <c r="I2026" i="6"/>
  <c r="H2027" i="6"/>
  <c r="I2027" i="6"/>
  <c r="H2028" i="6"/>
  <c r="I2028" i="6"/>
  <c r="H2029" i="6"/>
  <c r="I2029" i="6"/>
  <c r="H2030" i="6"/>
  <c r="I2030" i="6"/>
  <c r="H2031" i="6"/>
  <c r="I2031" i="6"/>
  <c r="H2032" i="6"/>
  <c r="I2032" i="6"/>
  <c r="H2033" i="6"/>
  <c r="I2033" i="6"/>
  <c r="H2034" i="6"/>
  <c r="I2034" i="6"/>
  <c r="H2035" i="6"/>
  <c r="I2035" i="6"/>
  <c r="H2036" i="6"/>
  <c r="I2036" i="6"/>
  <c r="H2037" i="6"/>
  <c r="I2037" i="6"/>
  <c r="H2038" i="6"/>
  <c r="I2038" i="6"/>
  <c r="H2039" i="6"/>
  <c r="H2040" i="6"/>
  <c r="I2040" i="6"/>
  <c r="H2041" i="6"/>
  <c r="I2041" i="6"/>
  <c r="H2042" i="6"/>
  <c r="I2042" i="6"/>
  <c r="H2043" i="6"/>
  <c r="I2043" i="6"/>
  <c r="H2044" i="6"/>
  <c r="I2044" i="6"/>
  <c r="H2045" i="6"/>
  <c r="I2045" i="6"/>
  <c r="H2046" i="6"/>
  <c r="I2046" i="6"/>
  <c r="H2047" i="6"/>
  <c r="I2047" i="6"/>
  <c r="H2048" i="6"/>
  <c r="I2048" i="6"/>
  <c r="H2049" i="6"/>
  <c r="I2049" i="6"/>
  <c r="H2050" i="6"/>
  <c r="I2050" i="6"/>
  <c r="H2051" i="6"/>
  <c r="I2051" i="6"/>
  <c r="H2052" i="6"/>
  <c r="I2052" i="6"/>
  <c r="H2053" i="6"/>
  <c r="I2053" i="6"/>
  <c r="H2054" i="6"/>
  <c r="I2054" i="6"/>
  <c r="H2055" i="6"/>
  <c r="I2055" i="6"/>
  <c r="H2056" i="6"/>
  <c r="I2056" i="6"/>
  <c r="H2057" i="6"/>
  <c r="I2057" i="6"/>
  <c r="H2058" i="6"/>
  <c r="I2058" i="6"/>
  <c r="H2059" i="6"/>
  <c r="I2059" i="6"/>
  <c r="H2060" i="6"/>
  <c r="I2060" i="6"/>
  <c r="H2061" i="6"/>
  <c r="I2061" i="6"/>
  <c r="H2062" i="6"/>
  <c r="I2062" i="6"/>
  <c r="H2063" i="6"/>
  <c r="I2063" i="6"/>
  <c r="H2064" i="6"/>
  <c r="I2064" i="6"/>
  <c r="H2065" i="6"/>
  <c r="I2065" i="6"/>
  <c r="H2066" i="6"/>
  <c r="I2066" i="6"/>
  <c r="H2067" i="6"/>
  <c r="I2067" i="6"/>
  <c r="H2068" i="6"/>
  <c r="I2068" i="6"/>
  <c r="H2069" i="6"/>
  <c r="I2069" i="6"/>
  <c r="H2070" i="6"/>
  <c r="I2070" i="6"/>
  <c r="H2071" i="6"/>
  <c r="I2071" i="6"/>
  <c r="H2072" i="6"/>
  <c r="I2072" i="6"/>
  <c r="H2073" i="6"/>
  <c r="I2073" i="6"/>
  <c r="H2074" i="6"/>
  <c r="I2074" i="6"/>
  <c r="H2075" i="6"/>
  <c r="I2075" i="6"/>
  <c r="H2076" i="6"/>
  <c r="I2076" i="6"/>
  <c r="H2077" i="6"/>
  <c r="I2077" i="6"/>
  <c r="H2078" i="6"/>
  <c r="I2078" i="6"/>
  <c r="H2079" i="6"/>
  <c r="I2079" i="6"/>
  <c r="H2080" i="6"/>
  <c r="I2080" i="6"/>
  <c r="H2081" i="6"/>
  <c r="I2081" i="6"/>
  <c r="H2082" i="6"/>
  <c r="I2082" i="6"/>
  <c r="H2083" i="6"/>
  <c r="I2083" i="6"/>
  <c r="H2084" i="6"/>
  <c r="I2084" i="6"/>
  <c r="H2085" i="6"/>
  <c r="I2085" i="6"/>
  <c r="H2086" i="6"/>
  <c r="I2086" i="6"/>
  <c r="H2087" i="6"/>
  <c r="I2087" i="6"/>
  <c r="H2088" i="6"/>
  <c r="I2088" i="6"/>
  <c r="H2089" i="6"/>
  <c r="I2089" i="6"/>
  <c r="H2090" i="6"/>
  <c r="I2090" i="6"/>
  <c r="H2091" i="6"/>
  <c r="I2091" i="6"/>
  <c r="H2092" i="6"/>
  <c r="I2092" i="6"/>
  <c r="H2093" i="6"/>
  <c r="I2093" i="6"/>
  <c r="H2094" i="6"/>
  <c r="I2094" i="6"/>
  <c r="H2095" i="6"/>
  <c r="I2095" i="6"/>
  <c r="H2096" i="6"/>
  <c r="I2096" i="6"/>
  <c r="H2097" i="6"/>
  <c r="I2097" i="6"/>
  <c r="H2098" i="6"/>
  <c r="I2098" i="6"/>
  <c r="H2099" i="6"/>
  <c r="I2099" i="6"/>
  <c r="H2100" i="6"/>
  <c r="I2100" i="6"/>
  <c r="H2101" i="6"/>
  <c r="I2101" i="6"/>
  <c r="H2102" i="6"/>
  <c r="I2102" i="6"/>
  <c r="H2103" i="6"/>
  <c r="I2103" i="6"/>
  <c r="H2104" i="6"/>
  <c r="I2104" i="6"/>
  <c r="H2105" i="6"/>
  <c r="I2105" i="6"/>
  <c r="H2106" i="6"/>
  <c r="I2106" i="6"/>
  <c r="H2107" i="6"/>
  <c r="I2107" i="6"/>
  <c r="H2108" i="6"/>
  <c r="I2108" i="6"/>
  <c r="H2109" i="6"/>
  <c r="I2109" i="6"/>
  <c r="H2110" i="6"/>
  <c r="I2110" i="6"/>
  <c r="H2111" i="6"/>
  <c r="I2111" i="6"/>
  <c r="H2112" i="6"/>
  <c r="I2112" i="6"/>
  <c r="H2113" i="6"/>
  <c r="I2113" i="6"/>
  <c r="H2114" i="6"/>
  <c r="I2114" i="6"/>
  <c r="H2115" i="6"/>
  <c r="I2115" i="6"/>
  <c r="H2116" i="6"/>
  <c r="I2116" i="6"/>
  <c r="H2117" i="6"/>
  <c r="I2117" i="6"/>
  <c r="H2118" i="6"/>
  <c r="I2118" i="6"/>
  <c r="H2119" i="6"/>
  <c r="I2119" i="6"/>
  <c r="H2120" i="6"/>
  <c r="I2120" i="6"/>
  <c r="H2121" i="6"/>
  <c r="I2121" i="6"/>
  <c r="H2122" i="6"/>
  <c r="I2122" i="6"/>
  <c r="H2123" i="6"/>
  <c r="I2123" i="6"/>
  <c r="H2124" i="6"/>
  <c r="I2124" i="6"/>
  <c r="H2125" i="6"/>
  <c r="I2125" i="6"/>
  <c r="H2126" i="6"/>
  <c r="I2126" i="6"/>
  <c r="H2127" i="6"/>
  <c r="I2127" i="6"/>
  <c r="H2128" i="6"/>
  <c r="I2128" i="6"/>
  <c r="H2129" i="6"/>
  <c r="I2129" i="6"/>
  <c r="H2130" i="6"/>
  <c r="I2130" i="6"/>
  <c r="H2131" i="6"/>
  <c r="I2131" i="6"/>
  <c r="H2132" i="6"/>
  <c r="I2132" i="6"/>
  <c r="H2133" i="6"/>
  <c r="I2133" i="6"/>
  <c r="H2134" i="6"/>
  <c r="I2134" i="6"/>
  <c r="H2135" i="6"/>
  <c r="I2135" i="6"/>
  <c r="H2136" i="6"/>
  <c r="I2136" i="6"/>
  <c r="H2137" i="6"/>
  <c r="I2137" i="6"/>
  <c r="H2138" i="6"/>
  <c r="I2138" i="6"/>
  <c r="H2139" i="6"/>
  <c r="I2139" i="6"/>
  <c r="H2140" i="6"/>
  <c r="I2140" i="6"/>
  <c r="H2141" i="6"/>
  <c r="I2141" i="6"/>
  <c r="H2142" i="6"/>
  <c r="I2142" i="6"/>
  <c r="H2143" i="6"/>
  <c r="I2143" i="6"/>
  <c r="H2144" i="6"/>
  <c r="I2144" i="6"/>
  <c r="H2145" i="6"/>
  <c r="I2145" i="6"/>
  <c r="H2146" i="6"/>
  <c r="I2146" i="6"/>
  <c r="H2147" i="6"/>
  <c r="I2147" i="6"/>
  <c r="H2148" i="6"/>
  <c r="I2148" i="6"/>
  <c r="H2149" i="6"/>
  <c r="I2149" i="6"/>
  <c r="H2150" i="6"/>
  <c r="I2150" i="6"/>
  <c r="H2151" i="6"/>
  <c r="H2152" i="6"/>
  <c r="I2152" i="6"/>
  <c r="H2153" i="6"/>
  <c r="I2153" i="6"/>
  <c r="H2154" i="6"/>
  <c r="I2154" i="6"/>
  <c r="H2155" i="6"/>
  <c r="I2155" i="6"/>
  <c r="H2156" i="6"/>
  <c r="I2156" i="6"/>
  <c r="H2157" i="6"/>
  <c r="I2157" i="6"/>
  <c r="H2158" i="6"/>
  <c r="I2158" i="6"/>
  <c r="H2159" i="6"/>
  <c r="I2159" i="6"/>
  <c r="H2160" i="6"/>
  <c r="I2160" i="6"/>
  <c r="H2161" i="6"/>
  <c r="I2161" i="6"/>
  <c r="H2162" i="6"/>
  <c r="I2162" i="6"/>
  <c r="H2163" i="6"/>
  <c r="I2163" i="6"/>
  <c r="H2164" i="6"/>
  <c r="I2164" i="6"/>
  <c r="H2165" i="6"/>
  <c r="I2165" i="6"/>
  <c r="H2166" i="6"/>
  <c r="I2166" i="6"/>
  <c r="H2167" i="6"/>
  <c r="I2167" i="6"/>
  <c r="H2168" i="6"/>
  <c r="I2168" i="6"/>
  <c r="H2169" i="6"/>
  <c r="I2169" i="6"/>
  <c r="H2170" i="6"/>
  <c r="I2170" i="6"/>
  <c r="H2171" i="6"/>
  <c r="I2171" i="6"/>
  <c r="H2172" i="6"/>
  <c r="I2172" i="6"/>
  <c r="H2173" i="6"/>
  <c r="I2173" i="6"/>
  <c r="H2174" i="6"/>
  <c r="I2174" i="6"/>
  <c r="H2175" i="6"/>
  <c r="I2175" i="6"/>
  <c r="H2176" i="6"/>
  <c r="I2176" i="6"/>
  <c r="H2177" i="6"/>
  <c r="I2177" i="6"/>
  <c r="H2178" i="6"/>
  <c r="I2178" i="6"/>
  <c r="H2179" i="6"/>
  <c r="I2179" i="6"/>
  <c r="H2180" i="6"/>
  <c r="I2180" i="6"/>
  <c r="H2181" i="6"/>
  <c r="I2181" i="6"/>
  <c r="H2182" i="6"/>
  <c r="I2182" i="6"/>
  <c r="H2183" i="6"/>
  <c r="I2183" i="6"/>
  <c r="H2184" i="6"/>
  <c r="I2184" i="6"/>
  <c r="H2185" i="6"/>
  <c r="I2185" i="6"/>
  <c r="H2186" i="6"/>
  <c r="I2186" i="6"/>
  <c r="H2187" i="6"/>
  <c r="I2187" i="6"/>
  <c r="H2188" i="6"/>
  <c r="I2188" i="6"/>
  <c r="H2189" i="6"/>
  <c r="I2189" i="6"/>
  <c r="H2190" i="6"/>
  <c r="I2190" i="6"/>
  <c r="H2191" i="6"/>
  <c r="I2191" i="6"/>
  <c r="H2192" i="6"/>
  <c r="I2192" i="6"/>
  <c r="H2193" i="6"/>
  <c r="I2193" i="6"/>
  <c r="H2194" i="6"/>
  <c r="I2194" i="6"/>
  <c r="H2195" i="6"/>
  <c r="I2195" i="6"/>
  <c r="H2196" i="6"/>
  <c r="I2196" i="6"/>
  <c r="H2197" i="6"/>
  <c r="I2197" i="6"/>
  <c r="H2198" i="6"/>
  <c r="I2198" i="6"/>
  <c r="H2199" i="6"/>
  <c r="I2199" i="6"/>
  <c r="H2200" i="6"/>
  <c r="I2200" i="6"/>
  <c r="H2201" i="6"/>
  <c r="I2201" i="6"/>
  <c r="H2202" i="6"/>
  <c r="I2202" i="6"/>
  <c r="H2203" i="6"/>
  <c r="I2203" i="6"/>
  <c r="H2204" i="6"/>
  <c r="I2204" i="6"/>
  <c r="H2205" i="6"/>
  <c r="I2205" i="6"/>
  <c r="H2206" i="6"/>
  <c r="I2206" i="6"/>
  <c r="H2207" i="6"/>
  <c r="I2207" i="6"/>
  <c r="H2208" i="6"/>
  <c r="I2208" i="6"/>
  <c r="H2209" i="6"/>
  <c r="I2209" i="6"/>
  <c r="H2210" i="6"/>
  <c r="I2210" i="6"/>
  <c r="H2211" i="6"/>
  <c r="I2211" i="6"/>
  <c r="H2212" i="6"/>
  <c r="I2212" i="6"/>
  <c r="H2213" i="6"/>
  <c r="I2213" i="6"/>
  <c r="H2214" i="6"/>
  <c r="I2214" i="6"/>
  <c r="H2215" i="6"/>
  <c r="I2215" i="6"/>
  <c r="H2216" i="6"/>
  <c r="I2216" i="6"/>
  <c r="H2217" i="6"/>
  <c r="I2217" i="6"/>
  <c r="H2218" i="6"/>
  <c r="I2218" i="6"/>
  <c r="H2219" i="6"/>
  <c r="I2219" i="6"/>
  <c r="H2220" i="6"/>
  <c r="I2220" i="6"/>
  <c r="H2221" i="6"/>
  <c r="I2221" i="6"/>
  <c r="H2222" i="6"/>
  <c r="I2222" i="6"/>
  <c r="H2223" i="6"/>
  <c r="I2223" i="6"/>
  <c r="H2224" i="6"/>
  <c r="I2224" i="6"/>
  <c r="H2225" i="6"/>
  <c r="I2225" i="6"/>
  <c r="H2226" i="6"/>
  <c r="I2226" i="6"/>
  <c r="H2227" i="6"/>
  <c r="I2227" i="6"/>
  <c r="H2228" i="6"/>
  <c r="I2228" i="6"/>
  <c r="H2229" i="6"/>
  <c r="I2229" i="6"/>
  <c r="H2230" i="6"/>
  <c r="I2230" i="6"/>
  <c r="H2231" i="6"/>
  <c r="I2231" i="6"/>
  <c r="H2232" i="6"/>
  <c r="I2232" i="6"/>
  <c r="H2233" i="6"/>
  <c r="I2233" i="6"/>
  <c r="H2234" i="6"/>
  <c r="I2234" i="6"/>
  <c r="H2235" i="6"/>
  <c r="I2235" i="6"/>
  <c r="H2236" i="6"/>
  <c r="I2236" i="6"/>
  <c r="H2237" i="6"/>
  <c r="I2237" i="6"/>
  <c r="H2238" i="6"/>
  <c r="I2238" i="6"/>
  <c r="H2239" i="6"/>
  <c r="I2239" i="6"/>
  <c r="H2240" i="6"/>
  <c r="H2241" i="6"/>
  <c r="I2241" i="6"/>
  <c r="H2242" i="6"/>
  <c r="I2242" i="6"/>
  <c r="H2243" i="6"/>
  <c r="I2243" i="6"/>
  <c r="H2244" i="6"/>
  <c r="I2244" i="6"/>
  <c r="H2245" i="6"/>
  <c r="I2245" i="6"/>
  <c r="H2246" i="6"/>
  <c r="I2246" i="6"/>
  <c r="H2247" i="6"/>
  <c r="I2247" i="6"/>
  <c r="H2248" i="6"/>
  <c r="I2248" i="6"/>
  <c r="H2249" i="6"/>
  <c r="I2249" i="6"/>
  <c r="H2250" i="6"/>
  <c r="I2250" i="6"/>
  <c r="H2251" i="6"/>
  <c r="I2251" i="6"/>
  <c r="H2252" i="6"/>
  <c r="I2252" i="6"/>
  <c r="H2253" i="6"/>
  <c r="I2253" i="6"/>
  <c r="H2254" i="6"/>
  <c r="I2254" i="6"/>
  <c r="H2255" i="6"/>
  <c r="I2255" i="6"/>
  <c r="H2256" i="6"/>
  <c r="I2256" i="6"/>
  <c r="H2257" i="6"/>
  <c r="I2257" i="6"/>
  <c r="H2258" i="6"/>
  <c r="I2258" i="6"/>
  <c r="H2259" i="6"/>
  <c r="I2259" i="6"/>
  <c r="H2260" i="6"/>
  <c r="I2260" i="6"/>
  <c r="H2261" i="6"/>
  <c r="I2261" i="6"/>
  <c r="H2262" i="6"/>
  <c r="I2262" i="6"/>
  <c r="H2263" i="6"/>
  <c r="I2263" i="6"/>
  <c r="H2264" i="6"/>
  <c r="I2264" i="6"/>
  <c r="H2265" i="6"/>
  <c r="I2265" i="6"/>
  <c r="H2266" i="6"/>
  <c r="I2266" i="6"/>
  <c r="H2267" i="6"/>
  <c r="I2267" i="6"/>
  <c r="H2268" i="6"/>
  <c r="I2268" i="6"/>
  <c r="H2269" i="6"/>
  <c r="I2269" i="6"/>
  <c r="H2270" i="6"/>
  <c r="I2270" i="6"/>
  <c r="H2271" i="6"/>
  <c r="I2271" i="6"/>
  <c r="H2272" i="6"/>
  <c r="I2272" i="6"/>
  <c r="H2273" i="6"/>
  <c r="I2273" i="6"/>
  <c r="H2274" i="6"/>
  <c r="I2274" i="6"/>
  <c r="H2275" i="6"/>
  <c r="I2275" i="6"/>
  <c r="H2276" i="6"/>
  <c r="I2276" i="6"/>
  <c r="H2277" i="6"/>
  <c r="I2277" i="6"/>
  <c r="H2278" i="6"/>
  <c r="I2278" i="6"/>
  <c r="H2279" i="6"/>
  <c r="I2279" i="6"/>
  <c r="H2280" i="6"/>
  <c r="I2280" i="6"/>
  <c r="H2281" i="6"/>
  <c r="I2281" i="6"/>
  <c r="H2282" i="6"/>
  <c r="I2282" i="6"/>
  <c r="H2283" i="6"/>
  <c r="I2283" i="6"/>
  <c r="H2284" i="6"/>
  <c r="I2284" i="6"/>
  <c r="H2285" i="6"/>
  <c r="I2285" i="6"/>
  <c r="H2286" i="6"/>
  <c r="I2286" i="6"/>
  <c r="H2287" i="6"/>
  <c r="I2287" i="6"/>
  <c r="H2288" i="6"/>
  <c r="I2288" i="6"/>
  <c r="H2289" i="6"/>
  <c r="I2289" i="6"/>
  <c r="H2290" i="6"/>
  <c r="I2290" i="6"/>
  <c r="H2291" i="6"/>
  <c r="I2291" i="6"/>
  <c r="H2292" i="6"/>
  <c r="I2292" i="6"/>
  <c r="H2293" i="6"/>
  <c r="I2293" i="6"/>
  <c r="H2294" i="6"/>
  <c r="I2294" i="6"/>
  <c r="H2295" i="6"/>
  <c r="I2295" i="6"/>
  <c r="H2296" i="6"/>
  <c r="I2296" i="6"/>
  <c r="H2297" i="6"/>
  <c r="I2297" i="6"/>
  <c r="H2298" i="6"/>
  <c r="I2298" i="6"/>
  <c r="H2299" i="6"/>
  <c r="I2299" i="6"/>
  <c r="H2300" i="6"/>
  <c r="I2300" i="6"/>
  <c r="H2301" i="6"/>
  <c r="I2301" i="6"/>
  <c r="H2302" i="6"/>
  <c r="I2302" i="6"/>
  <c r="H2303" i="6"/>
  <c r="I2303" i="6"/>
  <c r="H2304" i="6"/>
  <c r="I2304" i="6"/>
  <c r="H2305" i="6"/>
  <c r="I2305" i="6"/>
  <c r="H2306" i="6"/>
  <c r="I2306" i="6"/>
  <c r="H2307" i="6"/>
  <c r="I2307" i="6"/>
  <c r="H2308" i="6"/>
  <c r="I2308" i="6"/>
  <c r="H2309" i="6"/>
  <c r="I2309" i="6"/>
  <c r="H2310" i="6"/>
  <c r="I2310" i="6"/>
  <c r="H2311" i="6"/>
  <c r="I2311" i="6"/>
  <c r="H2312" i="6"/>
  <c r="I2312" i="6"/>
  <c r="H2313" i="6"/>
  <c r="I2313" i="6"/>
  <c r="H2314" i="6"/>
  <c r="I2314" i="6"/>
  <c r="H2315" i="6"/>
  <c r="I2315" i="6"/>
  <c r="H2316" i="6"/>
  <c r="I2316" i="6"/>
  <c r="H2317" i="6"/>
  <c r="I2317" i="6"/>
  <c r="H2318" i="6"/>
  <c r="I2318" i="6"/>
  <c r="H2319" i="6"/>
  <c r="I2319" i="6"/>
  <c r="H2320" i="6"/>
  <c r="I2320" i="6"/>
  <c r="H2321" i="6"/>
  <c r="I2321" i="6"/>
  <c r="H2322" i="6"/>
  <c r="I2322" i="6"/>
  <c r="H2323" i="6"/>
  <c r="I2323" i="6"/>
  <c r="H2324" i="6"/>
  <c r="I2324" i="6"/>
  <c r="H2325" i="6"/>
  <c r="I2325" i="6"/>
  <c r="H2326" i="6"/>
  <c r="I2326" i="6"/>
  <c r="H2327" i="6"/>
  <c r="I2327" i="6"/>
  <c r="H2328" i="6"/>
  <c r="I2328" i="6"/>
  <c r="I2329" i="6"/>
  <c r="G8" i="11"/>
  <c r="H9" i="11"/>
  <c r="H12" i="11"/>
  <c r="I12" i="11"/>
  <c r="H13" i="11"/>
  <c r="I13" i="11"/>
  <c r="H14" i="11"/>
  <c r="I14" i="11"/>
  <c r="H16" i="11"/>
  <c r="I16" i="11"/>
  <c r="H17" i="11"/>
  <c r="I17" i="11"/>
  <c r="H19" i="11"/>
  <c r="I19" i="11"/>
  <c r="H20" i="11"/>
  <c r="I20" i="11"/>
  <c r="H22" i="11"/>
  <c r="I22" i="11"/>
  <c r="H23" i="11"/>
  <c r="I23" i="11"/>
  <c r="H24" i="11"/>
  <c r="I24" i="11"/>
  <c r="H25" i="11"/>
  <c r="I25" i="11"/>
  <c r="H27" i="11"/>
  <c r="I27" i="11"/>
  <c r="H28" i="11"/>
  <c r="I28" i="11"/>
  <c r="H29" i="11"/>
  <c r="I29" i="11"/>
  <c r="H30" i="11"/>
  <c r="I30" i="11"/>
  <c r="H32" i="11"/>
  <c r="I32" i="11"/>
  <c r="H33" i="11"/>
  <c r="I33" i="11"/>
  <c r="H34" i="11"/>
  <c r="I34" i="11"/>
  <c r="H35" i="11"/>
  <c r="I35" i="11"/>
  <c r="H37" i="11"/>
  <c r="I37" i="11"/>
  <c r="H38" i="11"/>
  <c r="I38" i="11"/>
  <c r="H39" i="11"/>
  <c r="I39" i="11"/>
  <c r="H40" i="11"/>
  <c r="I40" i="11"/>
  <c r="H42" i="11"/>
  <c r="I42" i="11"/>
  <c r="H43" i="11"/>
  <c r="I43" i="11"/>
  <c r="H44" i="11"/>
  <c r="I44" i="11"/>
  <c r="H45" i="11"/>
  <c r="I45" i="11"/>
  <c r="H47" i="11"/>
  <c r="I47" i="11"/>
  <c r="H48" i="11"/>
  <c r="I48" i="11"/>
  <c r="H49" i="11"/>
  <c r="I49" i="11"/>
  <c r="H51" i="11"/>
  <c r="I51" i="11"/>
  <c r="H52" i="11"/>
  <c r="I52" i="11"/>
  <c r="H53" i="11"/>
  <c r="I53" i="11"/>
  <c r="H54" i="11"/>
  <c r="I54" i="11"/>
  <c r="H55" i="11"/>
  <c r="I55" i="11"/>
  <c r="H56" i="11"/>
  <c r="I56" i="11"/>
  <c r="H57" i="11"/>
  <c r="I57" i="11"/>
  <c r="H58" i="11"/>
  <c r="I58" i="11"/>
  <c r="H59" i="11"/>
  <c r="I59" i="11"/>
  <c r="H60" i="11"/>
  <c r="I60" i="11"/>
  <c r="H61" i="11"/>
  <c r="I61" i="11"/>
  <c r="H63" i="11"/>
  <c r="I63" i="11"/>
  <c r="H64" i="11"/>
  <c r="I64" i="11"/>
  <c r="H65" i="11"/>
  <c r="I65" i="11"/>
  <c r="H66" i="11"/>
  <c r="I66" i="11"/>
  <c r="H67" i="11"/>
  <c r="I67" i="11"/>
  <c r="H68" i="11"/>
  <c r="I68" i="11"/>
  <c r="H69" i="11"/>
  <c r="I69" i="11"/>
  <c r="H70" i="11"/>
  <c r="I70" i="11"/>
  <c r="H71" i="11"/>
  <c r="I71" i="11"/>
  <c r="H72" i="11"/>
  <c r="I72" i="11"/>
  <c r="H73" i="11"/>
  <c r="I73" i="11"/>
  <c r="I74" i="11"/>
</calcChain>
</file>

<file path=xl/sharedStrings.xml><?xml version="1.0" encoding="utf-8"?>
<sst xmlns="http://schemas.openxmlformats.org/spreadsheetml/2006/main" count="7887" uniqueCount="3382">
  <si>
    <t>Курс $</t>
  </si>
  <si>
    <t>Грн/мл.</t>
  </si>
  <si>
    <t>$/мл.</t>
  </si>
  <si>
    <t>Заказ мл.</t>
  </si>
  <si>
    <t>Цена/мл.</t>
  </si>
  <si>
    <t>TPA/TFA</t>
  </si>
  <si>
    <t>Бренд</t>
  </si>
  <si>
    <t>Оптовый прайс компании "Vape.ua"</t>
  </si>
  <si>
    <t>Telegram</t>
  </si>
  <si>
    <t>(099) 71-71-123 (Лилия)</t>
  </si>
  <si>
    <t>email</t>
  </si>
  <si>
    <t>info@vape.ua</t>
  </si>
  <si>
    <t>ФИО:</t>
  </si>
  <si>
    <t>Данные заказчика:</t>
  </si>
  <si>
    <t>Город:</t>
  </si>
  <si>
    <t>Отд. НП №:</t>
  </si>
  <si>
    <t>Верхний курс - https://www.privat24.ua</t>
  </si>
  <si>
    <t xml:space="preserve">Конт. тел. </t>
  </si>
  <si>
    <t xml:space="preserve"> - сертифицированная тара для транспортировки и хранения;</t>
  </si>
  <si>
    <t xml:space="preserve"> - точность заявленных объемов поставки, с учетом удельного веса;</t>
  </si>
  <si>
    <t xml:space="preserve"> - соответствующие нормам условия хранения и фасовки;</t>
  </si>
  <si>
    <t xml:space="preserve"> - соблюдения температурных режимов хранения;</t>
  </si>
  <si>
    <t xml:space="preserve"> - соответствие вкуса по наименованию;</t>
  </si>
  <si>
    <t>Тел.:</t>
  </si>
  <si>
    <t>Сумма:</t>
  </si>
  <si>
    <t xml:space="preserve"> - прямые поставки и сотрудничество с производителями без посредников;</t>
  </si>
  <si>
    <t>Скидка действует на весь ассортимент прайса</t>
  </si>
  <si>
    <t>Capella</t>
  </si>
  <si>
    <t>Capella SilverLine</t>
  </si>
  <si>
    <t>Amaretto (Вкус ликера Амаретто), 5 мл</t>
  </si>
  <si>
    <t>Apple Pie (Яблочный Пирог), 5 мл</t>
  </si>
  <si>
    <t>Apple Pie v2 (Яблочный Пирог 2), 5 мл</t>
  </si>
  <si>
    <t>Apricot (Абрикос), 5 мл</t>
  </si>
  <si>
    <t>Banana (Банан), 5 мл</t>
  </si>
  <si>
    <t>Banana Split (Банановый Десерт), 5 мл</t>
  </si>
  <si>
    <t>Bavarian Cream (Баварский Крем), 5 мл</t>
  </si>
  <si>
    <t>Blackberry (Ежевика), 5 мл</t>
  </si>
  <si>
    <t>Blue Raspberry Cotton Candy (Малиновая Сладкая Вата), 5 мл</t>
  </si>
  <si>
    <t>Blueberry (Черника), 5 мл</t>
  </si>
  <si>
    <t>Blueberry Cinnamon Crumble (Черничный Пирог) , 5 мл</t>
  </si>
  <si>
    <t>Blueberry Jam (Черничный Джем), 5 мл</t>
  </si>
  <si>
    <t>Blueberry Pomegranate with Stevia (Сладкая Черника с Гранатом), 5 мл</t>
  </si>
  <si>
    <t>Bold Burley Tobacco (Табачный вкус), 5 мл.</t>
  </si>
  <si>
    <t>Boston Cream Pie v2 (Бостонский Кремовый Пирог), 5 мл</t>
  </si>
  <si>
    <t>Bubble Gum (Жевательная Резинка), 5 мл</t>
  </si>
  <si>
    <t>Butter Cream (Сливочный Крем), 5 мл</t>
  </si>
  <si>
    <t>Cake Batter (Крем для Торта), 5 мл</t>
  </si>
  <si>
    <t>Cantaloupe (Мускусная Дыня), 5 мл</t>
  </si>
  <si>
    <t>Cappuccino (Капучино), 5 мл</t>
  </si>
  <si>
    <t>Cappuccino v2 (Капучино 2), 5 мл</t>
  </si>
  <si>
    <t>Caramel (Карамель), 5 мл.</t>
  </si>
  <si>
    <t>Caramel v2 (Карамель 2), 5 мл</t>
  </si>
  <si>
    <t>Cereal 27 (Хлопья с молоком) , 5 мл.</t>
  </si>
  <si>
    <t>Chai Tea (Индийский Чай), 5 мл</t>
  </si>
  <si>
    <t>Cherry Cola (Вишневая Кола), 5 мл</t>
  </si>
  <si>
    <t>Chocolate Coconut Almond (Кокосовый Шоколад с Миндалем), 5 мл</t>
  </si>
  <si>
    <t>Chocolate Fudge Brownie (Шоколадный Пирог), 5 мл</t>
  </si>
  <si>
    <t>Chocolate Glazed Doughnut (Шоколадный Пончик), 5 мл</t>
  </si>
  <si>
    <t>Churro (Испанская выпечка Чурро) , 5 мл.</t>
  </si>
  <si>
    <t>Cinnamon Coffee Cake (Печенька с Корицей), 5 мл</t>
  </si>
  <si>
    <t>Cinnamon Danish Swirl (Булочка с Корицей), 5 мл</t>
  </si>
  <si>
    <t>Cinnamon Danish Swirl V2 (Булочка с Корицей 2), 5 мл</t>
  </si>
  <si>
    <t>Coconut (Кокос), 5 мл</t>
  </si>
  <si>
    <t>Cola (Кола), 5 мл</t>
  </si>
  <si>
    <t>Concord Grape with Stevia (Виноград с Стевиа), 5 мл</t>
  </si>
  <si>
    <t>Cool Mint (Прохладная Мята), 5 мл</t>
  </si>
  <si>
    <t>Cranberry (Клюква), 5 мл</t>
  </si>
  <si>
    <t>Creamy Yogurt (Йогурт), 5 мл</t>
  </si>
  <si>
    <t>Cucumber (Огурец), 5 мл.</t>
  </si>
  <si>
    <t>Cup a Joe (Чашка Кофе), 5 мл</t>
  </si>
  <si>
    <t>Double Apple (Двойное Яблоко), 5 мл</t>
  </si>
  <si>
    <t>Double Chocolate (Двойной Шоколад), 5 мл</t>
  </si>
  <si>
    <t>Double Chocolate v2 (Двойной Шоколад), 5 мл</t>
  </si>
  <si>
    <t>Double Watermelon (Арбуз), 5 мл</t>
  </si>
  <si>
    <t>Dragon Fruit (Питахайя), 5 мл</t>
  </si>
  <si>
    <t>Energy Drink (Энергетик), 5 мл</t>
  </si>
  <si>
    <t>Espresso (Эспрессо), 5 мл</t>
  </si>
  <si>
    <t>French Vanilla (Французкая Ваниль), 5 мл</t>
  </si>
  <si>
    <t>French Vanilla V2 (Французкая Ваниль 2), 5 мл</t>
  </si>
  <si>
    <t>Fuji Apple (Яблоко Фуджи), 5 мл.</t>
  </si>
  <si>
    <t>Funnel Cake (Торт "Муравейник") , 5 мл.</t>
  </si>
  <si>
    <t>GingerBread (Имбирный Пряник), 5 мл</t>
  </si>
  <si>
    <t>Glazed Doughnut (Глазированный Пончик), 5 мл</t>
  </si>
  <si>
    <t>Golden Butter (Масляный Крем), 5 мл</t>
  </si>
  <si>
    <t>Golden Pineapple (Ананас), 5 мл</t>
  </si>
  <si>
    <t>Graham Cracker (Крекер Грэма), 5 мл</t>
  </si>
  <si>
    <t>Grape (Виноград), 5 мл</t>
  </si>
  <si>
    <t>Grapefruit (Грейпфрут), 5 мл</t>
  </si>
  <si>
    <t>Greek Yogurt (Греческий Йогурт), 5 мл</t>
  </si>
  <si>
    <t>Green Apple (Зеленое Яблоко), 5 мл</t>
  </si>
  <si>
    <t>Grenadine (Гранатовый Сироп), 5 мл</t>
  </si>
  <si>
    <t>Harvest Berry (Лесные Ягоды), 5 мл</t>
  </si>
  <si>
    <t>Hazelnut  (Лесной Орех), 5 мл</t>
  </si>
  <si>
    <t>Hazelnut v2 (Лесной Орех 2), 5 мл</t>
  </si>
  <si>
    <t>Honey (Мёд), 5 мл.</t>
  </si>
  <si>
    <t>Honeydew Melon (Медовая Дыня), 5 мл</t>
  </si>
  <si>
    <t>Hot Cocoa (Горячий Какао), 5 мл</t>
  </si>
  <si>
    <t>Irish Cream (Сливочный Ликер), 5 мл</t>
  </si>
  <si>
    <t>Italian Lemon Sicily (Сицилийский Лимон), 5 мл</t>
  </si>
  <si>
    <t>Jelly Candy (Желейные Мишки), 5 мл</t>
  </si>
  <si>
    <t>Juicy Lemon (Сочный Лимон), 5 мл</t>
  </si>
  <si>
    <t>Juicy Orange (Сочный Апельсин), 5 мл</t>
  </si>
  <si>
    <t>Juicy Peach (Сочный Персик), 5 мл</t>
  </si>
  <si>
    <t>Kiwi (Киви), 5 мл.</t>
  </si>
  <si>
    <t>Kiwi Strawberry with Stevia (Киви с Клубникой), 5 мл</t>
  </si>
  <si>
    <t>Lemon Lime (Лимон Лайм), 5 мл</t>
  </si>
  <si>
    <t>Lemon Meringue Pie (Лимонный Пирог) , 5 мл.</t>
  </si>
  <si>
    <t>Lemon Meringue Pie v2 (Лимонный Пирог), 5 мл</t>
  </si>
  <si>
    <t>Lime (Лайм), 5 мл.</t>
  </si>
  <si>
    <t>Maple (Pancake) Syrup (Кленовый Сироп), 5 мл</t>
  </si>
  <si>
    <t>Marshmallow (Зефир), 5 мл</t>
  </si>
  <si>
    <t>Menthol (Ментол), 5 мл</t>
  </si>
  <si>
    <t>Milk Chocolate Toffee (Молочная Ириска), 5 мл</t>
  </si>
  <si>
    <t>New York Cheesecake (Чизкейк), 5 мл</t>
  </si>
  <si>
    <t>New York Cheesecake v2 (Чизкейк 2), 5 мл</t>
  </si>
  <si>
    <t>Orange Creamsicle (Апельсиновый Фруктовый Лед), 5 мл</t>
  </si>
  <si>
    <t>Orange Mango with Stevia (Оранжевый Манго с Стевии), 5 мл</t>
  </si>
  <si>
    <t>Original Blend Tobacco (Оригинальная смесь табаков), 5 мл.</t>
  </si>
  <si>
    <t>Pancake Syrup (Сироп для панкейков) , 5 мл.</t>
  </si>
  <si>
    <t>Passion Fruit (Маракуйя), 5 мл</t>
  </si>
  <si>
    <t>Peaches and Cream (Персики с Кремом), 5 мл</t>
  </si>
  <si>
    <t>Peaches and Cream v2 (Персики с Кремом 2), 5 мл</t>
  </si>
  <si>
    <t>Peaches with Stevia (Персик со стевией) , 5 мл.</t>
  </si>
  <si>
    <t>Peanut Butter (Арахисовое Масло), 5 мл</t>
  </si>
  <si>
    <t>Peanut Butter v2 (Арахисовое Масло), 5 мл</t>
  </si>
  <si>
    <t>Pear with Stevia (Сладкая Груша), 5 мл</t>
  </si>
  <si>
    <t>Peppermint (Мята), 5 мл</t>
  </si>
  <si>
    <t>Pina Colada (Пина Колада), 5 мл</t>
  </si>
  <si>
    <t>Pina Colada v2 (Пина Колада 2), 5 мл</t>
  </si>
  <si>
    <t>Pink Lemonade (Розовый лимонад) , 5 мл.</t>
  </si>
  <si>
    <t>Pomegranate  (Гранат), 5 мл</t>
  </si>
  <si>
    <t>Pomegranate v2 (Гранат 2), 5 мл</t>
  </si>
  <si>
    <t>Pralines and Cream (Пралине и Крем), 5 мл</t>
  </si>
  <si>
    <t>Pumpkin Pie Spise (Тыквенный пирог), 5 мл.</t>
  </si>
  <si>
    <t>Raspberry (Малина), 5 мл</t>
  </si>
  <si>
    <t>Raspberry V2 (Малина 2), 5 мл</t>
  </si>
  <si>
    <t>Simply Vanilla (Ваниль), 5 мл</t>
  </si>
  <si>
    <t>Smokey Tobacco (Табак), 5 мл.</t>
  </si>
  <si>
    <t>Spearmint (Мята), 5 мл</t>
  </si>
  <si>
    <t>Strawberries and Cream (Клубника со Сливками), 5 мл</t>
  </si>
  <si>
    <t>Strawberry RF (Клубника RF) , 5 мл.</t>
  </si>
  <si>
    <t>Strawberry Taffy (Клубничные ириски) , 5 мл.</t>
  </si>
  <si>
    <t>Sugar Cookie (Сахарное Печенье), 5 мл</t>
  </si>
  <si>
    <t>Sugar Cookie v2 (Сахарное Печенье 2), 5 мл</t>
  </si>
  <si>
    <t>Super Sweetener (Супер Подсластитель), 5 мл</t>
  </si>
  <si>
    <t>Sweet Cream (Сливки), 5 мл</t>
  </si>
  <si>
    <t>Sweet Guava (Сладкая Гуава), 5 мл</t>
  </si>
  <si>
    <t>Sweet Lychee (Сладкий Личи), 5 мл</t>
  </si>
  <si>
    <t>Sweet Mango (Сладкий Манго), 5 мл</t>
  </si>
  <si>
    <t>Sweet Strawberry (Сладкая Клубника), 5 мл</t>
  </si>
  <si>
    <t>Sweet Tangerine (Сладкий Мандарин), 5 мл</t>
  </si>
  <si>
    <t>Sweet Tea (Сладкий Чай), 5 мл</t>
  </si>
  <si>
    <t>Sweet Watermelon (Сладкий Арбуз), 5 мл</t>
  </si>
  <si>
    <t>Toasted Almond (Жареный Миндаль), 5 мл</t>
  </si>
  <si>
    <t>Vanilla Cupcake (Ванильный Кекс), 5 мл</t>
  </si>
  <si>
    <t>Vanilla Cupcake V2 (Ванильный Кекс 2), 5 мл</t>
  </si>
  <si>
    <t>Vanilla Custard (Ванильный Крем), 5 мл</t>
  </si>
  <si>
    <t>Vanilla Custard V2 (Ванильный Крем 2), 5 мл</t>
  </si>
  <si>
    <t>Vanilla Whipped Cream (Взбитые Сливки), 5 мл</t>
  </si>
  <si>
    <t>Waffle (Вафля) , 5 мл.</t>
  </si>
  <si>
    <t>Wild Cherry with Stevia (Дикая Вишня), 5 мл</t>
  </si>
  <si>
    <t>Yellow Cake (Желтый пирог) , 5 мл.</t>
  </si>
  <si>
    <t>Yellow Peach (Персик), 5 мл</t>
  </si>
  <si>
    <t>Chocolate Fudge Brownie V2 (Шоколадный брауни), 5 мл.</t>
  </si>
  <si>
    <t>Graham Cracker V2 (Грахам крекер), 5 мл.</t>
  </si>
  <si>
    <t>Popcorn (Попкорн), 5 мл.</t>
  </si>
  <si>
    <t>Popcorn V2 (Попкорн), 5 мл.</t>
  </si>
  <si>
    <t>Maple Syrup (Кленовый сироп), 5 мл.</t>
  </si>
  <si>
    <t>Plum (Слива), 5 мл.</t>
  </si>
  <si>
    <t>5 мл.</t>
  </si>
  <si>
    <t>Грн/шт.</t>
  </si>
  <si>
    <t>Vanilla Bean Ice Cream (Ванильное Мороженое) (Ванильное Мороженое), 5 мл</t>
  </si>
  <si>
    <t xml:space="preserve"> - гарантия качества!</t>
  </si>
  <si>
    <t>Malaysian Cooler (Малазийский кулер), 5 мл</t>
  </si>
  <si>
    <t>Burley Blend (Тобак Берли), 5 мл</t>
  </si>
  <si>
    <t>Green Apple Hard Candy (Зеленое яблоко Hard Candy), 5 мл</t>
  </si>
  <si>
    <t>Powerful Sour (Супер кислый), 5 мл.</t>
  </si>
  <si>
    <t>Tangy Orange (Пикантный апельсин), 5 мл.</t>
  </si>
  <si>
    <t>Tart Cherry (Кислая вишня), 5 мл.</t>
  </si>
  <si>
    <t>Caramel (Карамель)</t>
  </si>
  <si>
    <t>Cucumber (Огурец)</t>
  </si>
  <si>
    <t>Fuji Apple (Яблоко Фуджи)</t>
  </si>
  <si>
    <t>Honey (Мёд)</t>
  </si>
  <si>
    <t>Kiwi (Киви)</t>
  </si>
  <si>
    <t>Lime (Лайм)</t>
  </si>
  <si>
    <t>Popcorn (Попкорн)</t>
  </si>
  <si>
    <t>Popcorn V2 (Попкорн)</t>
  </si>
  <si>
    <t>Tangy Orange (Пикантный апельсин)</t>
  </si>
  <si>
    <t>Tart Cherry (Кислая вишня)</t>
  </si>
  <si>
    <t>Amaretto (Вкус ликера Амаретто)</t>
  </si>
  <si>
    <t>Apple Pie (Яблочный Пирог)</t>
  </si>
  <si>
    <t>Apricot (Абрикос)</t>
  </si>
  <si>
    <t>Banana (Банан)</t>
  </si>
  <si>
    <t>Banana Split (Банановый Десерт)</t>
  </si>
  <si>
    <t>Bavarian Cream (Баварский Крем)</t>
  </si>
  <si>
    <t>Blackberry (Ежевика)</t>
  </si>
  <si>
    <t>Blue Raspberry Cotton Candy (Малиновая Сладкая Вата)</t>
  </si>
  <si>
    <t>Blueberry (Черника)</t>
  </si>
  <si>
    <t>Blueberry Jam (Черничный Джем)</t>
  </si>
  <si>
    <t>Boston Cream Pie v2 (Бостонский Кремовый Пирог)</t>
  </si>
  <si>
    <t>Bubble Gum (Жевательная Резинка)</t>
  </si>
  <si>
    <t>Butter Cream (Сливочный Крем)</t>
  </si>
  <si>
    <t>Cantaloupe (Мускусная Дыня)</t>
  </si>
  <si>
    <t>Cappuccino (Капучино)</t>
  </si>
  <si>
    <t>Chai Tea (Индийский Чай)</t>
  </si>
  <si>
    <t>Cherry Cola (Вишневая Кола)</t>
  </si>
  <si>
    <t>Chocolate Glazed Doughnut (Шоколадный Пончик)</t>
  </si>
  <si>
    <t>Cinnamon Danish Swirl (Булочка с Корицей)</t>
  </si>
  <si>
    <t>Coconut (Кокос)</t>
  </si>
  <si>
    <t>Cola (Кола)</t>
  </si>
  <si>
    <t>Cool Mint (Прохладная Мята)</t>
  </si>
  <si>
    <t>Cranberry (Клюква)</t>
  </si>
  <si>
    <t>Creamy Yogurt (Йогурт)</t>
  </si>
  <si>
    <t>Cup a Joe (Чашка Кофе)</t>
  </si>
  <si>
    <t>Double Apple (Двойное Яблоко)</t>
  </si>
  <si>
    <t>Double Chocolate (Двойной Шоколад)</t>
  </si>
  <si>
    <t>Double Chocolate v2 (Двойной Шоколад)</t>
  </si>
  <si>
    <t>Double Watermelon (Арбуз)</t>
  </si>
  <si>
    <t>Dragon Fruit (Питахайя)</t>
  </si>
  <si>
    <t>Energy Drink (Энергетик)</t>
  </si>
  <si>
    <t>Espresso (Эспрессо)</t>
  </si>
  <si>
    <t>GingerBread (Имбирный Пряник)</t>
  </si>
  <si>
    <t>Glazed Doughnut (Глазированный Пончик)</t>
  </si>
  <si>
    <t>Golden Butter (Масляный Крем)</t>
  </si>
  <si>
    <t>Golden Pineapple (Ананас)</t>
  </si>
  <si>
    <t>Graham Cracker (Крекер Грэма)</t>
  </si>
  <si>
    <t>Grape (Виноград)</t>
  </si>
  <si>
    <t>Grapefruit (Грейпфрут)</t>
  </si>
  <si>
    <t>Greek Yogurt (Греческий Йогурт)</t>
  </si>
  <si>
    <t>Green Apple (Зеленое Яблоко)</t>
  </si>
  <si>
    <t>Grenadine (Гранатовый Сироп)</t>
  </si>
  <si>
    <t>Harvest Berry (Лесные Ягоды)</t>
  </si>
  <si>
    <t>Honeydew Melon (Медовая Дыня)</t>
  </si>
  <si>
    <t>Hot Cocoa (Горячий Какао)</t>
  </si>
  <si>
    <t>Irish Cream (Сливочный Ликер)</t>
  </si>
  <si>
    <t>Italian Lemon Sicily (Сицилийский Лимон)</t>
  </si>
  <si>
    <t>Jelly Candy (Желейные Мишки)</t>
  </si>
  <si>
    <t>Juicy Lemon (Сочный Лимон)</t>
  </si>
  <si>
    <t>Juicy Orange (Сочный Апельсин)</t>
  </si>
  <si>
    <t>Juicy Peach (Сочный Персик)</t>
  </si>
  <si>
    <t>Kiwi Strawberry with Stevia (Киви с Клубникой)</t>
  </si>
  <si>
    <t>Lemon Lime (Лимон Лайм)</t>
  </si>
  <si>
    <t>Lemon Meringue Pie v2 (Лимонный Пирог)</t>
  </si>
  <si>
    <t>Marshmallow (Зефир)</t>
  </si>
  <si>
    <t>Menthol (Ментол)</t>
  </si>
  <si>
    <t>Milk Chocolate Toffee (Молочная Ириска)</t>
  </si>
  <si>
    <t>New York Cheesecake (Чизкейк)</t>
  </si>
  <si>
    <t>Orange Creamsicle (Апельсиновый Фруктовый Лед)</t>
  </si>
  <si>
    <t>Passion Fruit (Маракуйя)</t>
  </si>
  <si>
    <t>Peaches and Cream (Персики с Кремом)</t>
  </si>
  <si>
    <t>Peanut Butter (Арахисовое Масло)</t>
  </si>
  <si>
    <t>Peanut Butter v2 (Арахисовое Масло)</t>
  </si>
  <si>
    <t>Pear with Stevia (Сладкая Груша)</t>
  </si>
  <si>
    <t>Peppermint (Мята)</t>
  </si>
  <si>
    <t>Pina Colada (Пина Колада)</t>
  </si>
  <si>
    <t>Pralines and Cream (Пралине и Крем)</t>
  </si>
  <si>
    <t>Raspberry (Малина)</t>
  </si>
  <si>
    <t>Simply Vanilla (Ваниль)</t>
  </si>
  <si>
    <t>Spearmint (Мята)</t>
  </si>
  <si>
    <t>Strawberries and Cream (Клубника со Сливками)</t>
  </si>
  <si>
    <t>Sugar Cookie (Сахарное Печенье)</t>
  </si>
  <si>
    <t>Super Sweetener (Супер Подсластитель)</t>
  </si>
  <si>
    <t>Sweet Cream (Сливки)</t>
  </si>
  <si>
    <t>Sweet Guava (Сладкая Гуава)</t>
  </si>
  <si>
    <t>Sweet Lychee (Сладкий Личи)</t>
  </si>
  <si>
    <t>Sweet Mango (Сладкий Манго)</t>
  </si>
  <si>
    <t>Sweet Strawberry (Сладкая Клубника)</t>
  </si>
  <si>
    <t>Sweet Tangerine (Сладкий Мандарин)</t>
  </si>
  <si>
    <t>Sweet Tea (Сладкий Чай)</t>
  </si>
  <si>
    <t>Sweet Watermelon (Сладкий Арбуз)</t>
  </si>
  <si>
    <t>Toasted Almond (Жареный Миндаль)</t>
  </si>
  <si>
    <t>Vanilla Cupcake (Ванильный Кекс)</t>
  </si>
  <si>
    <t>Vanilla Custard (Ванильный Крем)</t>
  </si>
  <si>
    <t>Vanilla Whipped Cream (Взбитые Сливки)</t>
  </si>
  <si>
    <t>Yellow Peach (Персик)</t>
  </si>
  <si>
    <t>Blood Orange (Кровавый апельсин)</t>
  </si>
  <si>
    <t>Cantaloupe (Мускусная дыня)</t>
  </si>
  <si>
    <t>Cream (Крем)</t>
  </si>
  <si>
    <t>Lemonade (Лимонад)</t>
  </si>
  <si>
    <t>Mango (Манго)</t>
  </si>
  <si>
    <t>Peach (Персик)</t>
  </si>
  <si>
    <t>Pineapple (Ананас)</t>
  </si>
  <si>
    <t>Strawberry (Клубника)</t>
  </si>
  <si>
    <t>Watermelon (Арбуз)</t>
  </si>
  <si>
    <t>FlavorWest</t>
  </si>
  <si>
    <t>Amaretto (Амаретто)</t>
  </si>
  <si>
    <t>Apple (Double) (Двойное яблоко)</t>
  </si>
  <si>
    <t>Apple (Green) (Зеленое яблоко)</t>
  </si>
  <si>
    <t>Apple Jacks Type (Яблочные кольца)</t>
  </si>
  <si>
    <t>Banana Split (Банановый сплит)</t>
  </si>
  <si>
    <t>Bananas Foster (Банановый фостер)</t>
  </si>
  <si>
    <t>Bavarian Cream (Баварский крем)</t>
  </si>
  <si>
    <t>Beetle Juice (Тропические фрукты)</t>
  </si>
  <si>
    <t>Biscotti (Бискотти)</t>
  </si>
  <si>
    <t>Black Cherry (Черешня)</t>
  </si>
  <si>
    <t>Black Currant (Черная смородина)</t>
  </si>
  <si>
    <t>Black Tea (Черный чай)</t>
  </si>
  <si>
    <t>Blackberry Mojito (Ежевичный мохито)</t>
  </si>
  <si>
    <t>Blu-bacco (Табачно-ягодный микс)</t>
  </si>
  <si>
    <t>Blue Raspberry (Голубая малина)</t>
  </si>
  <si>
    <t>Blueberry Graham Waffle (Черничная ваффля)</t>
  </si>
  <si>
    <t>Boom! (Бум!)</t>
  </si>
  <si>
    <t>Bubbas Pig Sap (Карамелизированное яблоко)</t>
  </si>
  <si>
    <t>Bubble Gum (Жевательная резинка)</t>
  </si>
  <si>
    <t>Butter Cream (Масляный крем)</t>
  </si>
  <si>
    <t>Butter Pecan (Масло пекан)</t>
  </si>
  <si>
    <t>Buttered Popcorn (Попкорн)</t>
  </si>
  <si>
    <t>Butterscotch (Ириски)</t>
  </si>
  <si>
    <t>Butterscotch Ripple (Мороженое с ириской)</t>
  </si>
  <si>
    <t>Cake (White) (Белое пирожное)</t>
  </si>
  <si>
    <t>Cake (Yellow) (Желтое пирожное)</t>
  </si>
  <si>
    <t>Cake Batter Dip (Крем для торта)</t>
  </si>
  <si>
    <t>Candy Bar (Конфета, шоколадный батончик)</t>
  </si>
  <si>
    <t>Candy Cane (Конфеты)</t>
  </si>
  <si>
    <t>Candy Watermelon (Арбузная конфета)</t>
  </si>
  <si>
    <t>Caramel (Salted) (Карамель (соленая))</t>
  </si>
  <si>
    <t>Caramel Candy (Карамельные конфеты)</t>
  </si>
  <si>
    <t>Caramel Cinnamon Roll (Булочка - карамель с корицей)</t>
  </si>
  <si>
    <t>Cheesecake (Чизкейк)</t>
  </si>
  <si>
    <t>Cherry Balsam Tobacco (Табак с вишенвым бальзамом)</t>
  </si>
  <si>
    <t>Cherry Berry (Черри Берри)</t>
  </si>
  <si>
    <t>Chocolate Tobacco (Шоколадный табак)</t>
  </si>
  <si>
    <t>Cinnamon (Корица)</t>
  </si>
  <si>
    <t>Cinnamon Churro (Чурро с корицей)</t>
  </si>
  <si>
    <t>Cinnamon Roll (Кренделек с корицей)</t>
  </si>
  <si>
    <t>Cloud 9 (Тропические фрукты)</t>
  </si>
  <si>
    <t>Coconut Cream Pie (Кокосовый пирог)</t>
  </si>
  <si>
    <t>Coumarin Pipe Tobacco (Кумариновый табак для трубки)</t>
  </si>
  <si>
    <t>Creamberry (Клубника и Ягоды со сливками)</t>
  </si>
  <si>
    <t>Creamy Chocolate Cake (Сливочный шоколадный торт)</t>
  </si>
  <si>
    <t>Creamy Hazelnut (Лесной орех со сливками)</t>
  </si>
  <si>
    <t>Creamy Sponge Cake (Сливочный бисквит)</t>
  </si>
  <si>
    <t>Crunch Cereal (Ягодные хлопья)</t>
  </si>
  <si>
    <t>Crunch Fruit Cereal (Фруктовые хлопья со злаками)</t>
  </si>
  <si>
    <t>Dragon Fruit (Питайя)</t>
  </si>
  <si>
    <t>Ecto Cooler Type (Экто-кулер)</t>
  </si>
  <si>
    <t>Extreme Ice (Кисловатый и терпкий гранатовый сок)</t>
  </si>
  <si>
    <t>French Vanilla (Французская ваниль)</t>
  </si>
  <si>
    <t>Fruit Rings (Фруктовые кольца)</t>
  </si>
  <si>
    <t>Fuzzy Navel (Фаззи навел)</t>
  </si>
  <si>
    <t>Glazed Doughnut (Глазурованный пончик)</t>
  </si>
  <si>
    <t>Graham Cracker (Крекерное печенье)</t>
  </si>
  <si>
    <t>Grape Soda (Газировка со вкусом винограда)</t>
  </si>
  <si>
    <t>Green Engine (Зеленый двигатель)</t>
  </si>
  <si>
    <t>Green Goblin Energy (Энергия зеленого гоблина)</t>
  </si>
  <si>
    <t>Gummi Bear (Мармеладные мишки)</t>
  </si>
  <si>
    <t>Hard Candy (Леденец)</t>
  </si>
  <si>
    <t>Hawaiian Islands Punch (Гавайский пунш)</t>
  </si>
  <si>
    <t>Hawaiian Limeade (Гавайский лимонад)</t>
  </si>
  <si>
    <t>Hazelnut (Лесной орех)</t>
  </si>
  <si>
    <t>Honey Wood Tobacco (Табак с древесно-медовыми нотками)</t>
  </si>
  <si>
    <t>Honeydew (Медовая дыня)</t>
  </si>
  <si>
    <t>Iced Tea (Чай со льдом)</t>
  </si>
  <si>
    <t>Jawbreaker (Жевательная карамель)</t>
  </si>
  <si>
    <t>Jungle Juice (Пьянящие тропические фрукты)</t>
  </si>
  <si>
    <t>Kahlua &amp; Cream (Калуа и крем)</t>
  </si>
  <si>
    <t>Key Lime (Лайм)</t>
  </si>
  <si>
    <t>Kool Effects (Koolada) (Кулада)</t>
  </si>
  <si>
    <t>Lemon Meringue Pie (Лимонный пирог с безе)</t>
  </si>
  <si>
    <t xml:space="preserve">Lemon Sicily (Сицилийский лимон) </t>
  </si>
  <si>
    <t>Lemonade (Pink) (Розовый лимонад)</t>
  </si>
  <si>
    <t>Lychee (Личи)</t>
  </si>
  <si>
    <t>Magma Current (Ягодный коктейль)</t>
  </si>
  <si>
    <t>Mango (Natural) (Манго)</t>
  </si>
  <si>
    <t>Mango Guava (Манго Гуава)</t>
  </si>
  <si>
    <t>Maple Rum Tobacco (Табак с кленовым сиропом и ромом)</t>
  </si>
  <si>
    <t>Menthol (Liquid) (Ментол)</t>
  </si>
  <si>
    <t>Milk (Молоко)</t>
  </si>
  <si>
    <t>Moose Milk (Оригинальный канадский алкогольный коктейль)</t>
  </si>
  <si>
    <t>Orange (Апельсин)</t>
  </si>
  <si>
    <t>Orange Dream Bar (Морозный апельсиновый сок)</t>
  </si>
  <si>
    <t>Peach Tobacco (Персиковый табак)</t>
  </si>
  <si>
    <t>Peaches &amp; Cream (Персик и крем)</t>
  </si>
  <si>
    <t>Peppermint (Перечная мята)</t>
  </si>
  <si>
    <t>Pomberry (Гранат с клубникой)</t>
  </si>
  <si>
    <t>Pomberry (Гранат с ягодами)</t>
  </si>
  <si>
    <t>Pomegranate (Гранат)</t>
  </si>
  <si>
    <t>Prickly Pear (Опунция)</t>
  </si>
  <si>
    <t>Rainbow Candy (Конфетки Skittles)</t>
  </si>
  <si>
    <t>Raspberry (Natural) (Малина)</t>
  </si>
  <si>
    <t>Red White and Blue (Красный, белый, голубой)</t>
  </si>
  <si>
    <t>Rockstar Type (Энергетик)</t>
  </si>
  <si>
    <t>Ruby Red Grapefruit (Грейпфрут)</t>
  </si>
  <si>
    <t>Rum Tobacco (Табак с ромом)</t>
  </si>
  <si>
    <t>Sour (Кислинка)</t>
  </si>
  <si>
    <t>Strawberry Milkshake (Клубничный милкшейк)</t>
  </si>
  <si>
    <t>Strawberry Shortcake (Клубничный торт)</t>
  </si>
  <si>
    <t>Strawberry(Natural) (Клубника)</t>
  </si>
  <si>
    <t>Sugar Cookie (Сахарное печенье)</t>
  </si>
  <si>
    <t>Swedish Fish Type (Шведские конфеты)</t>
  </si>
  <si>
    <t>Sweet Cream (Сладкий крем)</t>
  </si>
  <si>
    <t>Sweetener (Подсластитель)</t>
  </si>
  <si>
    <t>Tangerine (Мандарин)</t>
  </si>
  <si>
    <t>Tobacco Flavoring (Табак)</t>
  </si>
  <si>
    <t>Tres Leches (Бисквит с малиной)</t>
  </si>
  <si>
    <t>Unicorn Vomit (Фруктовый микс)</t>
  </si>
  <si>
    <t>Vanilla Bean Ice Cream (Ванильное мороженое)</t>
  </si>
  <si>
    <t>Vanilla Custard (Ванильный заварной крем)</t>
  </si>
  <si>
    <t>Vanilla Tobacco (Ванильный табак)</t>
  </si>
  <si>
    <t>Virginia Fire Cured Tobacco (Виргиния теневой сушки)</t>
  </si>
  <si>
    <t>Watermelon(Natural) (Арбуз)</t>
  </si>
  <si>
    <t>Whipped Cream (Взбитые сливки)</t>
  </si>
  <si>
    <t>White Chocolate (Белый шоколад)</t>
  </si>
  <si>
    <t>White Grape (Белый виноград)</t>
  </si>
  <si>
    <t>White Tea (Белый чай)</t>
  </si>
  <si>
    <t>Wild Berry Cobbler ala Mode (Лесная ягода)</t>
  </si>
  <si>
    <t>Yogurt-Greek (Греческий йогурт)</t>
  </si>
  <si>
    <t>Yumberry (Восковница)</t>
  </si>
  <si>
    <t>Flavour Art Pazzo</t>
  </si>
  <si>
    <t>ACE</t>
  </si>
  <si>
    <t>JACK</t>
  </si>
  <si>
    <t>JOKER</t>
  </si>
  <si>
    <t>KING</t>
  </si>
  <si>
    <t>QUEEN</t>
  </si>
  <si>
    <t>FlavourArt</t>
  </si>
  <si>
    <t>Euphoria</t>
  </si>
  <si>
    <t>Monsoon</t>
  </si>
  <si>
    <t>7 Leaves Tobacco (7 видов табака), 5мл.</t>
  </si>
  <si>
    <t>Almond (Миндаль), 5мл.</t>
  </si>
  <si>
    <t>Anise (Анис)</t>
  </si>
  <si>
    <t>Apple Pie (Яблочный пирог), 5мл.</t>
  </si>
  <si>
    <t>Apple Stark (Яблоко)</t>
  </si>
  <si>
    <t>Armenia (Apricot) (Абрикос), 5мл.</t>
  </si>
  <si>
    <t>Bano (Banana) (Банан), 5мл.</t>
  </si>
  <si>
    <t>Bergamot (Бергамот)</t>
  </si>
  <si>
    <t>Berryl (Raspberry) (Малина), 5мл.</t>
  </si>
  <si>
    <t>Bilberry (Черника), 5мл.</t>
  </si>
  <si>
    <t>Blackcurrant (Черная смородина), 5мл.</t>
  </si>
  <si>
    <t>Booster (Tiramisu) (Тирамису), 5мл.</t>
  </si>
  <si>
    <t>Bourbon (Vanilla Bourbon) (Ванильный бурбон), 5мл.</t>
  </si>
  <si>
    <t>Brandy (Бренди)</t>
  </si>
  <si>
    <t>Butterscotch (Ириски), 5мл.</t>
  </si>
  <si>
    <t>Caramel (Карамель), 5мл.</t>
  </si>
  <si>
    <t>Catalan Cream (Каталонский крем), 5мл.</t>
  </si>
  <si>
    <t>Cherry (Вишня)</t>
  </si>
  <si>
    <t>Cherryl (Black Cherry) (Черешня), 5мл.</t>
  </si>
  <si>
    <t>Chocolate (Шоколад), 5мл.</t>
  </si>
  <si>
    <t>Cinnamon Ceylon (Корица)</t>
  </si>
  <si>
    <t>Coconut (Кокос), 5мл.</t>
  </si>
  <si>
    <t>Cocoon (Яблоко в карамели)</t>
  </si>
  <si>
    <t>Cookie (Biscotto) (Печенье), 5мл.</t>
  </si>
  <si>
    <t>Costarica Special (Mango) (Манго), 5мл.</t>
  </si>
  <si>
    <t>Cuban Supreme (Кубинский табак), 5мл.</t>
  </si>
  <si>
    <t>Custard (Заварной крем), 5мл.</t>
  </si>
  <si>
    <t>Dark Bean (Coffee Espresso) (Кофе эспрессо), 5мл.</t>
  </si>
  <si>
    <t>Desert Ship (Корабль пустыни восточный табак), 5мл.</t>
  </si>
  <si>
    <t>Flash (Усилитель ТХ), 5мл.</t>
  </si>
  <si>
    <t>Forest Fruit (Лесные фрукты), 5мл.</t>
  </si>
  <si>
    <t>Fresh Cream (Сливки), 5мл.</t>
  </si>
  <si>
    <t>Fuji Apple (Яблоко Фуджи), 5мл.</t>
  </si>
  <si>
    <t>Graham Crust (Грэхемская крекерная корка)</t>
  </si>
  <si>
    <t>Hazel Grove (Hazelnut) (Лесной орех фундук), 5мл.</t>
  </si>
  <si>
    <t>Honey (Мед)</t>
  </si>
  <si>
    <t>Irish Cream (Ирландский крем), 5мл.</t>
  </si>
  <si>
    <t>Joy (Торт «муравейник»), 5мл.</t>
  </si>
  <si>
    <t>Kiwi (Киви), 5мл.</t>
  </si>
  <si>
    <t>Lemon Sicily (Сицилийский лимон), 5мл.</t>
  </si>
  <si>
    <t>Lime Tahity (Cold Pressed) (Лайм (Холодный отжим)), 5мл.</t>
  </si>
  <si>
    <t>Liquid Amber (Жидкий янтарь), 5мл.</t>
  </si>
  <si>
    <t>Mad-Mix (Mad Fruit) (Red Bull), 5мл.</t>
  </si>
  <si>
    <t>Maple Syrup (Кленовый сироп)</t>
  </si>
  <si>
    <t>Marshmallow (Зефир), 5мл.</t>
  </si>
  <si>
    <t>Marzipan (Марципан), 5мл.</t>
  </si>
  <si>
    <t>Maxx Blend (Табак с медовым оттеноком), 5мл.</t>
  </si>
  <si>
    <t>Melon Cantaloupe (Мускусная дыня), 5мл.</t>
  </si>
  <si>
    <t>Menthol Arctic (Ментол)</t>
  </si>
  <si>
    <t>Meringue (Меренга), 5мл.</t>
  </si>
  <si>
    <t>Metaphor (Кремовый пирог с ванильно-цитрусовым джемом)</t>
  </si>
  <si>
    <t>Morning Sun (Молоко со свежими фруктами)</t>
  </si>
  <si>
    <t>MTS Vape Wizard (Усилитель вкуса), 5мл.</t>
  </si>
  <si>
    <t>Nonna's Cake (Бабушкин Пирог), 5мл.</t>
  </si>
  <si>
    <t>Nut Mix (Ореховый микс)</t>
  </si>
  <si>
    <t>Oba Oba (Детская фруктовая конфетка)</t>
  </si>
  <si>
    <t>Orange (Сочный апельсин), 5мл.</t>
  </si>
  <si>
    <t>Peach (Персик), 5мл.</t>
  </si>
  <si>
    <t>Pear (Груша), 5мл.</t>
  </si>
  <si>
    <t>Pineapple (Ананас), 5мл.</t>
  </si>
  <si>
    <t>Pistachio (Фисташки), 5мл.</t>
  </si>
  <si>
    <t>Polar Blast (Полярный взрыв)</t>
  </si>
  <si>
    <t>Pomegranate (Гранат), 5мл.</t>
  </si>
  <si>
    <t>Red Summer (Watermelon) (Арбуз), 5мл.</t>
  </si>
  <si>
    <t>Red Touch (Strawberry) (Клубника), 5мл.</t>
  </si>
  <si>
    <t>Royal (Чистый и свежий древесный аромат)</t>
  </si>
  <si>
    <t>Rum Jamaica (Ямайский ром), 5мл.</t>
  </si>
  <si>
    <t>RY4 (Табак RY4), 5мл.</t>
  </si>
  <si>
    <t>Soho (Сохо-Табак), 5мл.</t>
  </si>
  <si>
    <t>Sour Wizard (Подкислитель)</t>
  </si>
  <si>
    <t>Strawberry Juicy (Сочная клубника)</t>
  </si>
  <si>
    <t>Summer Clouds (Свежие фрукты)</t>
  </si>
  <si>
    <t>Tanger (Mandarin)(Мандарин), 5мл.</t>
  </si>
  <si>
    <t>Tuscan Reserve (Тосканский табак-итальянские сигары), 5мл.</t>
  </si>
  <si>
    <t>Usa Pleasure (Cola) (Кола), 5мл.</t>
  </si>
  <si>
    <t>Vanilla Classic (Классическая ваниль), 5мл.</t>
  </si>
  <si>
    <t>Vanilla Ice Cream (Ванильное мороженное)</t>
  </si>
  <si>
    <t>Vanilla Tahity (Ваниль), 5мл.</t>
  </si>
  <si>
    <t>Vienna Cream (Ванильный крем), 5мл.</t>
  </si>
  <si>
    <t>Virginia (Табак Вирджиния), 5мл.</t>
  </si>
  <si>
    <t>White Peach (Белый персик), 5мл.</t>
  </si>
  <si>
    <t>WOW (Жареный пончик с фруктовой начинкой)</t>
  </si>
  <si>
    <t>Yogurt (Йогурт)</t>
  </si>
  <si>
    <t>Zeppola (Сахарный пончик), 5мл.</t>
  </si>
  <si>
    <t>Inawera</t>
  </si>
  <si>
    <t>555 Gold (Табак)</t>
  </si>
  <si>
    <t>American Type (Американский табак)</t>
  </si>
  <si>
    <t>Arabesque (Табак со специями)</t>
  </si>
  <si>
    <t>Arabic Tobacco (Арабский табак)</t>
  </si>
  <si>
    <t>Berries (Ягоды)</t>
  </si>
  <si>
    <t>Biscuit (Бисквит)</t>
  </si>
  <si>
    <t>Bitter Chocolate (Горький Шоколад)</t>
  </si>
  <si>
    <t>Black Cherry Tobacco (Табак с вишней)</t>
  </si>
  <si>
    <t>Black Cherry Tobaco (Вишневый табак)</t>
  </si>
  <si>
    <t>Black Currant (Черная Смородина)</t>
  </si>
  <si>
    <t>Blackberry (Черника)</t>
  </si>
  <si>
    <t>Bloody Orange (Кровавый Апельсин)</t>
  </si>
  <si>
    <t>Bubble Gum (Жвачка)</t>
  </si>
  <si>
    <t>Cactus (Кактус)</t>
  </si>
  <si>
    <t>Cactus-Lime (Кактус-Лайм)</t>
  </si>
  <si>
    <t>Canadian Type (Канадский табак)</t>
  </si>
  <si>
    <t>Cherries (Черешня)</t>
  </si>
  <si>
    <t>Cherry In The Liquer (Вишня В Ликере)</t>
  </si>
  <si>
    <t>Cherry-Anis (Вишня-Анис)</t>
  </si>
  <si>
    <t>Classic For Pipe Black (Черный табак)</t>
  </si>
  <si>
    <t>Classic For Pipe Black Cat (Табак черный кот)</t>
  </si>
  <si>
    <t>Classic For Pipe Black Cherry (Вишневый табак)</t>
  </si>
  <si>
    <t>Classic For Pipe Captain Jack (Капитан Джек)</t>
  </si>
  <si>
    <t>Classic For Pipe Dark (Темный табак)</t>
  </si>
  <si>
    <t>Classic For Pipe Gold (Золотой табак)</t>
  </si>
  <si>
    <t>Classic For Pipe Red (Красный табак)</t>
  </si>
  <si>
    <t>Cuba Cigar (Кубинская сигара)</t>
  </si>
  <si>
    <t>Custard (Заварной крем)</t>
  </si>
  <si>
    <t>Don Hill (Сигаретный табак)</t>
  </si>
  <si>
    <t>Evcalypt With Mint (Эвкалипт С Мятой)</t>
  </si>
  <si>
    <t>Exotic (Экзотик)</t>
  </si>
  <si>
    <t>French Pipe (Табак для трубки)</t>
  </si>
  <si>
    <t>Garden of Eden (Райский сад)</t>
  </si>
  <si>
    <t>Gold Ducat (Табак)</t>
  </si>
  <si>
    <t>Grapes (Виноград)</t>
  </si>
  <si>
    <t>Green Tea (Зеленый Чай)</t>
  </si>
  <si>
    <t>Guava (Гуава)</t>
  </si>
  <si>
    <t>Gusto Mojito (Мохито)</t>
  </si>
  <si>
    <t>Ice Apple (Ледяное яблоко)</t>
  </si>
  <si>
    <t>Ice Grape (Ледяной виноград)</t>
  </si>
  <si>
    <t>Irish Coffee (Ирландский Кофе)</t>
  </si>
  <si>
    <t>Juice Watermelon (Сочный арбуз)</t>
  </si>
  <si>
    <t>Lemon (Лимон)</t>
  </si>
  <si>
    <t>Lemon Саке (Лимонный пирог)</t>
  </si>
  <si>
    <t>Little Red Cap (Смесь ягод)</t>
  </si>
  <si>
    <t>M.I.L.D Tobacco (Табак)</t>
  </si>
  <si>
    <t>Manic Pair (Лимонное яблоко)</t>
  </si>
  <si>
    <t>Maxx Blend (Табак)</t>
  </si>
  <si>
    <t>Melon (Дыня)</t>
  </si>
  <si>
    <t>Milk Chocolate (Молочный Шоколад)</t>
  </si>
  <si>
    <t>Mint (Мята)</t>
  </si>
  <si>
    <t>Miss Cream (Вафли с кремом)</t>
  </si>
  <si>
    <t>Natural Grapefruit (Натуральный Грейпфрут)</t>
  </si>
  <si>
    <t>Nutted Princess (Ореховая Принцесса)</t>
  </si>
  <si>
    <t>Paradise Coffee (Райский Кофе)</t>
  </si>
  <si>
    <t>Paradise Garden (Райский Сад)</t>
  </si>
  <si>
    <t>Parlament Type (Сигаретный табак)</t>
  </si>
  <si>
    <t>Pear (Груша)</t>
  </si>
  <si>
    <t>Pear in chocolate (Груша в шоколаде)</t>
  </si>
  <si>
    <t>Pina Colada (Пинаколада)</t>
  </si>
  <si>
    <t>Pitahaya (Питахайя)</t>
  </si>
  <si>
    <t>Plum (Слива)</t>
  </si>
  <si>
    <t>Prune (Чернослив)</t>
  </si>
  <si>
    <t>Raspberries (Малина)</t>
  </si>
  <si>
    <t>Raw Pineapple (Неочищенный ананас)</t>
  </si>
  <si>
    <t>Red Berries - Mint (Красные Ягоды - Мята)</t>
  </si>
  <si>
    <t>So Sour ,So Good (Цитрусовый микс)</t>
  </si>
  <si>
    <t>Strawberry (Земляника)</t>
  </si>
  <si>
    <t>Strawberry Kiss (Клубничный поцелуй)</t>
  </si>
  <si>
    <t>Sweet King (Печенье)</t>
  </si>
  <si>
    <t>Tab For Canel (Арабский табак с пряностями)</t>
  </si>
  <si>
    <t>Tiramisu (Тирамису)</t>
  </si>
  <si>
    <t>Tobacco (Табак)</t>
  </si>
  <si>
    <t>Tobacco C (Табак)</t>
  </si>
  <si>
    <t>Tobacco Cappuccino (Табачный Капучино)</t>
  </si>
  <si>
    <t>Tobacco Pear (Табачная Груша)</t>
  </si>
  <si>
    <t>Tobacco Strawberry (Табачная Клубника)</t>
  </si>
  <si>
    <t>Two Apples (Два Яблока)</t>
  </si>
  <si>
    <t>Two Pears (Две Груши)</t>
  </si>
  <si>
    <t>USA Mix (Американский микс)</t>
  </si>
  <si>
    <t>Veneer Cream (Ванильный Крем)</t>
  </si>
  <si>
    <t>Virginia (Табак Вирджиния)</t>
  </si>
  <si>
    <t>Win Stone (Сигаретный табак)</t>
  </si>
  <si>
    <t>Yes, We Cheesecake (Чизкейк)</t>
  </si>
  <si>
    <t>Yummy Classic Cherimoya (Черимойя)</t>
  </si>
  <si>
    <t>Inawera Shisha</t>
  </si>
  <si>
    <t>Apple  (Яблоко)</t>
  </si>
  <si>
    <t>Banana  (Банан)</t>
  </si>
  <si>
    <t>Blueberry  (Черника)</t>
  </si>
  <si>
    <t>Cinnamon  (Корица)</t>
  </si>
  <si>
    <t>Coconut  (Кокос)</t>
  </si>
  <si>
    <t>Cool Mint  (Мята)</t>
  </si>
  <si>
    <t>Golden Apple  (Яблоко Голден)</t>
  </si>
  <si>
    <t>Lemon  (Лимон)</t>
  </si>
  <si>
    <t>Lime  (Лайм)</t>
  </si>
  <si>
    <t>Mango (Кальянный манго)</t>
  </si>
  <si>
    <t>Orange (Кальянный апельсин)</t>
  </si>
  <si>
    <t>Pineapple  (Ананас)</t>
  </si>
  <si>
    <t>Raspberry  (Малина)</t>
  </si>
  <si>
    <t>Strawberry  (Клубника)</t>
  </si>
  <si>
    <t>Tropical Fruits  (Тропические фрукты)</t>
  </si>
  <si>
    <t>Two Apple (Два яблока)</t>
  </si>
  <si>
    <t>Vanilla  (Ваниль)</t>
  </si>
  <si>
    <t>LorAnn</t>
  </si>
  <si>
    <t xml:space="preserve">Bubblegum (Жвачка) </t>
  </si>
  <si>
    <t xml:space="preserve">Lemonade (Лимонад) </t>
  </si>
  <si>
    <t>Banana Cream (Банановый крем)</t>
  </si>
  <si>
    <t>Cream Cheese Icing (Нежный кремовый айсинг)</t>
  </si>
  <si>
    <t>One Stop DIY</t>
  </si>
  <si>
    <t>Malaysian Cooler</t>
  </si>
  <si>
    <t>Arnold Palmer (Арнольд Палмер)</t>
  </si>
  <si>
    <t>Baked Cinnamon Rolls (Булочка с корицей)</t>
  </si>
  <si>
    <t>Blue Note (Черничный крем)</t>
  </si>
  <si>
    <t>Blue Pom (Черника и гранат)</t>
  </si>
  <si>
    <t>Cacti Cooler (Апельсиново-ананасовый напиток)</t>
  </si>
  <si>
    <t>Choco Yam Cake (Шоколадный торт)</t>
  </si>
  <si>
    <t>Chocolate Cream (Шоколадный крем)</t>
  </si>
  <si>
    <t>Chocolate Mint (Шоколад с мятой)</t>
  </si>
  <si>
    <t>Licorice Torpedos (Конфеты с лакрицей)</t>
  </si>
  <si>
    <t>Pink Lemonade (Розовый лимонад)</t>
  </si>
  <si>
    <t>RJ4 (Табак)</t>
  </si>
  <si>
    <t>Sweet Southern Tea (Сладкий чай)</t>
  </si>
  <si>
    <t>Tennessee Whiskey (Теннессийский виски)</t>
  </si>
  <si>
    <t>Tobacco Blend (Табак)</t>
  </si>
  <si>
    <t>Wild Cherrylicious (Дикая вишня)</t>
  </si>
  <si>
    <t>Purilum</t>
  </si>
  <si>
    <t>Ambrosia (Десерт Амброзия)</t>
  </si>
  <si>
    <t>Arctic Mint (Арктическая мята)</t>
  </si>
  <si>
    <t>Bananascotch Cream (Спелый банан с ириской)</t>
  </si>
  <si>
    <t>Blueberry Peach Pastry (Пирожное с черникой)</t>
  </si>
  <si>
    <t>Butter Pecan Praline Ice Cream (Мороженное с орехом Пекан)</t>
  </si>
  <si>
    <t>Candy Cake (Кремовый чизкейк и яблочное пюре)</t>
  </si>
  <si>
    <t>Cheesecake Graham (Чизкейк)</t>
  </si>
  <si>
    <t>Cookie (Печенье)</t>
  </si>
  <si>
    <t>Country Apple (Спелое жёлтое яблоко)</t>
  </si>
  <si>
    <t>Fresh Coconut (Свежий кокос)</t>
  </si>
  <si>
    <t>Fruit Circles (Фруктовые кольца)</t>
  </si>
  <si>
    <t>Grapefruit Mojito (Грейпфрутовый мохито)</t>
  </si>
  <si>
    <t>Gummy Candy (Жевательные мишки)</t>
  </si>
  <si>
    <t>Honeydew Melon (Медовая дыня)</t>
  </si>
  <si>
    <t>Lemon Sicilian (Сицилианский лимон)</t>
  </si>
  <si>
    <t>Melody (Микс из арбуза и клубники с мятной ноткой )</t>
  </si>
  <si>
    <t>Meringue (Меренга)</t>
  </si>
  <si>
    <t>Neopolitan (Мороженное)</t>
  </si>
  <si>
    <t>New York Cheesecake (Нью-Йоркский чизкейк)</t>
  </si>
  <si>
    <t>Nilla Wafer with Milk (Ванильные вафли и молок)</t>
  </si>
  <si>
    <t>Papaya Mango (Папайа и манго)</t>
  </si>
  <si>
    <t>Pineapple Cake (Пирог с ананасом)</t>
  </si>
  <si>
    <t>Simply Cake (Просто торт)</t>
  </si>
  <si>
    <t>Sour Cherries &amp; Oranges (Кислый апельсиновый сок с оттенком яркой вишни)</t>
  </si>
  <si>
    <t>Strawberry Lemonade (Клубничный лимонад)</t>
  </si>
  <si>
    <t>Strawberry Marshmallow Cereal (Клубничный зефир и рисовые хлопь)</t>
  </si>
  <si>
    <t>Strawberry Rhubarb Smash (Спелая клубника с сильной нотой ревеня)</t>
  </si>
  <si>
    <t>Strawberry Ripe (Спелая клубника)</t>
  </si>
  <si>
    <t>Strawnana (Клубника и банан)</t>
  </si>
  <si>
    <t>Strawnana Smoothie (Клубнично-банановый смузи)</t>
  </si>
  <si>
    <t>Sunset (Тропический микс)</t>
  </si>
  <si>
    <t>Super Sweet (Подсластитель)</t>
  </si>
  <si>
    <t>Sweet Strawberry (Сладкая клубника)</t>
  </si>
  <si>
    <t>Sweet Tobacco (Мягкий табак)</t>
  </si>
  <si>
    <t>Toasted Coconut Cheesecake (Чизкейк с поджаренным кокосом)</t>
  </si>
  <si>
    <t>Toasted Coconut Mango Sherbet (Шербет из манго с поджаренным кокосом)</t>
  </si>
  <si>
    <t>Tobacco Bourbon (Табак)</t>
  </si>
  <si>
    <t>Tobacco Original (Мягкий сладкий табак)</t>
  </si>
  <si>
    <t>Tropical Blend (Тропический микс)</t>
  </si>
  <si>
    <t>Vanilla Bean Ice Cream (Ванильное мороженное)</t>
  </si>
  <si>
    <t>White Peach (Белый персик)</t>
  </si>
  <si>
    <t>Wild Berry Harvest (Дикие ягоды)</t>
  </si>
  <si>
    <t>WS-3 (Кулада)</t>
  </si>
  <si>
    <t>Yellow Cake (Желтый торт)</t>
  </si>
  <si>
    <t>Real Flavors (SC)</t>
  </si>
  <si>
    <t>Aged Bourbon Cream (Виски и сливки)</t>
  </si>
  <si>
    <t>Apple (Яблоко)</t>
  </si>
  <si>
    <t>Apple Jam w/Toast (Яблочный джем с тостами)</t>
  </si>
  <si>
    <t>Apple Pie (Яблочный пирог)</t>
  </si>
  <si>
    <t>Baked Bread (Хлеб)</t>
  </si>
  <si>
    <t>Banana Taffy (Банановый тортик)</t>
  </si>
  <si>
    <t>Black Raspberry (Черная малина)</t>
  </si>
  <si>
    <t>Blackberry Jam with Toast (Ежевичный джем с тостами)</t>
  </si>
  <si>
    <t>Blood Orange (Кровавыйй апельсин)</t>
  </si>
  <si>
    <t>Blue Raz (Малина и черника)</t>
  </si>
  <si>
    <t>Blueberries and Cream (Черника и крем)</t>
  </si>
  <si>
    <t>Blueberry (Голубика)</t>
  </si>
  <si>
    <t>Blueberry Jam with Toast (Черничный джем с тостами)</t>
  </si>
  <si>
    <t>Blueberry Pastry (Черничное тесто)</t>
  </si>
  <si>
    <t>Candy Base (Конфеты)</t>
  </si>
  <si>
    <t>Cherry Pie (Вишневый пирог)</t>
  </si>
  <si>
    <t>Cinnamon Custard (Крем с корицей)</t>
  </si>
  <si>
    <t>Condensed Milk (Сгущенное молоко)</t>
  </si>
  <si>
    <t>Cookies and Cream (Печенье и крем)</t>
  </si>
  <si>
    <t>Deep Fried Cookies and Cream (Жареное печенье и крем)</t>
  </si>
  <si>
    <t>Deep Fried Sponge Cake (Поджаренный бисквит)</t>
  </si>
  <si>
    <t>French Toast (Фпранцузские тосты)</t>
  </si>
  <si>
    <t>Frosted Animal Cookie (Глазированное печенье)</t>
  </si>
  <si>
    <t>Fruit Pebbles (Фруктовые хлопья)</t>
  </si>
  <si>
    <t>Gummy Candy (Желейные мишки)</t>
  </si>
  <si>
    <t>Ice Cream Sandwich (Сэндвич с мороженым)</t>
  </si>
  <si>
    <t>Lemon Lime Soda (Лимонно-лаймовая сода)</t>
  </si>
  <si>
    <t>Lemon Meringue (Лимонное безе)</t>
  </si>
  <si>
    <t>Minty Green Shake (Мятный зеленый смузи)</t>
  </si>
  <si>
    <t>Moon Blue Ice Cream (Синее мороженное)</t>
  </si>
  <si>
    <t>Pancake (Панкейк)</t>
  </si>
  <si>
    <t>Peach Cobbler (Персиковый коблер)</t>
  </si>
  <si>
    <t>Pink Candy (Розовая конфета)</t>
  </si>
  <si>
    <t>Pink Candy Burst Type (Клубничные жевательные конфеты)</t>
  </si>
  <si>
    <t>Rainbow Sherbet (Радужный щербет)</t>
  </si>
  <si>
    <t>Strawberry Gelato (Клубничное мороженое)</t>
  </si>
  <si>
    <t>Strawberry Jam with Toast (Клубничный джем с тостами)</t>
  </si>
  <si>
    <t>Strawberry Milkshake (Клубничный молочный коктейль)</t>
  </si>
  <si>
    <t>Stuffed French Toast (Французский тост)</t>
  </si>
  <si>
    <t>Taffy Base (Конфета)</t>
  </si>
  <si>
    <t>Solub Arome</t>
  </si>
  <si>
    <t>Bad Blood (Клубничная конфета)</t>
  </si>
  <si>
    <t>Banane fraise crème (Бананово-клубничный крем)</t>
  </si>
  <si>
    <t>Beurre de cacahuète (Арахисовое масло)</t>
  </si>
  <si>
    <t>Bonbon (Конфеты-леденцы)</t>
  </si>
  <si>
    <t>Brazo de Mercedes (Знаменитый филипинский десерт Brazo de Mercedes)</t>
  </si>
  <si>
    <t>BreakFast (Крутон с джемом)</t>
  </si>
  <si>
    <t>Café vanille cacao (Заварной кофе с нотками ванили и какао)</t>
  </si>
  <si>
    <t>Calisson (Традиционная прованская сладость)</t>
  </si>
  <si>
    <t>Candy Milk Banane (Молочная конфета с бананом)</t>
  </si>
  <si>
    <t>Candy Milk Chocolat (Конфета со вкусом молочного шоколада)</t>
  </si>
  <si>
    <t>Candy Milk Fraise (Молочная конфета со сливками)</t>
  </si>
  <si>
    <t>Candy Milk Vanille (Молочная конфета с нотками ванили)</t>
  </si>
  <si>
    <t>Chocolat bitter orange (Яркое сочитание черного шоколада и апельсина)</t>
  </si>
  <si>
    <t>Chocolat Menthe (Молочный шоколад с мятой)</t>
  </si>
  <si>
    <t>Cookies (Печенье)</t>
  </si>
  <si>
    <t>Crêpe (Блинчики)</t>
  </si>
  <si>
    <t>Crumble Fruits rouges (Малино-ягодный пирог)</t>
  </si>
  <si>
    <t>Double Pomme (Микс красного и зеленого яблока)</t>
  </si>
  <si>
    <t>Energy Myrt (Черничный энергетик)</t>
  </si>
  <si>
    <t>Esperia (Красные фрукты с преобладанием малины с анисовыми и лимонными нотами)</t>
  </si>
  <si>
    <t>Fred Master Evolution (Гранат и клюква)</t>
  </si>
  <si>
    <t>Fruits de la passion (Маракуйя)</t>
  </si>
  <si>
    <t>Fruits rouges (Микс лесных ягод)</t>
  </si>
  <si>
    <t>Gambhyt (Яблочный пирог с ванильным пломбиром и сливками)</t>
  </si>
  <si>
    <t>Gaufre (Вафли)</t>
  </si>
  <si>
    <t>Grenadine (Напиток на основе граната)</t>
  </si>
  <si>
    <t>Jus d'ananas (Ананасовый сок)</t>
  </si>
  <si>
    <t>Kalamansi (Мандарин и лайм)</t>
  </si>
  <si>
    <t>La dernière Arôme (Клубничное сахарное печенье со сливками)</t>
  </si>
  <si>
    <t>Madeleine (Французское бисквитное печенье)</t>
  </si>
  <si>
    <t>Mandala (Малина в сливках)</t>
  </si>
  <si>
    <t>Melon (Сладкая дыня)</t>
  </si>
  <si>
    <t>Melon Beach (Микс дыни с клубникой)</t>
  </si>
  <si>
    <t>Mojito (Мохито)</t>
  </si>
  <si>
    <t>Monkey (Бананы фламбе)</t>
  </si>
  <si>
    <t>Mother Milk (Клубника в сливках и кремах)</t>
  </si>
  <si>
    <t>Nuage Mystic (Черная смородина с мятой)</t>
  </si>
  <si>
    <t>Popcorn caramel beurre (Попкорн с карамелью)</t>
  </si>
  <si>
    <t>Red Mojo (Смесь белого винограда и смородины)</t>
  </si>
  <si>
    <t>Rhum Coco (Ром с кокосом)</t>
  </si>
  <si>
    <t>Rhum Mangue (Ром с манго)</t>
  </si>
  <si>
    <t>Sex on the peach (Фруктовый напиток, сочетающий персик и клюкву)</t>
  </si>
  <si>
    <t>Thé noir (Черный чай)</t>
  </si>
  <si>
    <t>Thé vert (Зеленый чай)</t>
  </si>
  <si>
    <t>Tilleul (Липа)</t>
  </si>
  <si>
    <t>Tutti Frutti (Тутти-фрутти)</t>
  </si>
  <si>
    <t>Viktoria Luise (Сладкие экзотические фрукты, с нотами миндаля)</t>
  </si>
  <si>
    <t>Xian</t>
  </si>
  <si>
    <t>Black Devil</t>
  </si>
  <si>
    <t>Blueberry Pie (Черничный пирог)</t>
  </si>
  <si>
    <t>Borkum Riff</t>
  </si>
  <si>
    <t>Bounty (Баунти)</t>
  </si>
  <si>
    <t>Camel Menthol</t>
  </si>
  <si>
    <t>Chesterfield</t>
  </si>
  <si>
    <t>Cigar</t>
  </si>
  <si>
    <t>Cohiba</t>
  </si>
  <si>
    <t>Cola with Ice (Кола со льдом)</t>
  </si>
  <si>
    <t>Cranberry and Apricot and Cold (Клюква и абрикос с холодком)</t>
  </si>
  <si>
    <t>Danhill</t>
  </si>
  <si>
    <t>Danish</t>
  </si>
  <si>
    <t>Davidoff</t>
  </si>
  <si>
    <t>Fanta Grape (Виноградная фанта)</t>
  </si>
  <si>
    <t>Fanta Orange (Апельсиновая фанта)</t>
  </si>
  <si>
    <t>Forest Fruit (Лесные ягоды)</t>
  </si>
  <si>
    <t>Gold Mango (Золотое Манго)</t>
  </si>
  <si>
    <t>Hilton</t>
  </si>
  <si>
    <t>Honeydew (Медовая Дыня)</t>
  </si>
  <si>
    <t>Ice Apple (Яблоко с холодком)</t>
  </si>
  <si>
    <t>Ice Lemon Tea (Чай с лимоном и льдом)</t>
  </si>
  <si>
    <t>Ice Strawberry (Клубника с холодком)</t>
  </si>
  <si>
    <t>Kent</t>
  </si>
  <si>
    <t>Latakia</t>
  </si>
  <si>
    <t>Lucky strike</t>
  </si>
  <si>
    <t>Malaysian Mango (Малазийский Манго)</t>
  </si>
  <si>
    <t>Mango and Cold Grapes (Манго и виноград со льдом)</t>
  </si>
  <si>
    <t>Mango Ice Cream (Мороженое с манго)</t>
  </si>
  <si>
    <t>Marlboro</t>
  </si>
  <si>
    <t>Old Captain</t>
  </si>
  <si>
    <t>Philip Morris</t>
  </si>
  <si>
    <t>Raspberry Lemonade (Малиновый лимонад)</t>
  </si>
  <si>
    <t>Red Currant (Красная смородина)</t>
  </si>
  <si>
    <t>Rothmans</t>
  </si>
  <si>
    <t>RY4</t>
  </si>
  <si>
    <t>State Express/555</t>
  </si>
  <si>
    <t>Strawberry and Mango (Клубника и манго)</t>
  </si>
  <si>
    <t>Tropical Fruit (Тропические фрукты)</t>
  </si>
  <si>
    <t>Usa Mix</t>
  </si>
  <si>
    <t>Watermelon and Gum (Арбузная жвачка)</t>
  </si>
  <si>
    <t>Winston</t>
  </si>
  <si>
    <t xml:space="preserve"> - Candied Watermelon (Арбузные конфеты), 5 мл.</t>
  </si>
  <si>
    <t xml:space="preserve"> 27 Bears (Желейные мишки) , 5 мл.</t>
  </si>
  <si>
    <t xml:space="preserve"> 27 Fish (Конфета из красной лакрицы и малины) , 5 мл.</t>
  </si>
  <si>
    <t xml:space="preserve"> Acai (Асаи) , 5 мл.</t>
  </si>
  <si>
    <t xml:space="preserve"> Apple Snacks (Яблочные закуски) , 5 мл.</t>
  </si>
  <si>
    <t xml:space="preserve"> Biscuit (Бисквит) , 5 мл.</t>
  </si>
  <si>
    <t xml:space="preserve"> Blackcurrant (Чёрная смородина) , 5 мл.</t>
  </si>
  <si>
    <t xml:space="preserve"> Blueberry Extra (Спелая черника) , 5 мл.</t>
  </si>
  <si>
    <t xml:space="preserve"> Butter Pecan (Масло Пекан) , 5 мл.</t>
  </si>
  <si>
    <t xml:space="preserve"> Candied Watermelon (Засахаренный арбуз) , 5 мл.</t>
  </si>
  <si>
    <t xml:space="preserve"> Cinnamon Sugar (Выпечка с корицей) , 5 мл.</t>
  </si>
  <si>
    <t xml:space="preserve"> Fruit Circles (Фруктовые колечки) , 5 мл.</t>
  </si>
  <si>
    <t xml:space="preserve"> Rainbow Candy (Конфеты "Скитлс) , 5 мл.</t>
  </si>
  <si>
    <t xml:space="preserve"> Tropical Fruit Punch (Тропический фруктовый пунш) , 5 мл.</t>
  </si>
  <si>
    <t xml:space="preserve"> Whipped Marshmallow (Зефир со сливками) , 5 мл.</t>
  </si>
  <si>
    <t>Blood Orange (Кровавый апельсин), 5 мл.</t>
  </si>
  <si>
    <t>Blueberry (Черника), 5 мл.</t>
  </si>
  <si>
    <t>Cantaloupe (Мускусная дыня), 5 мл.</t>
  </si>
  <si>
    <t>Cream (Крем), 5 мл.</t>
  </si>
  <si>
    <t>Lemonade (Лимонад), 5 мл.</t>
  </si>
  <si>
    <t>Mango (Манго), 5 мл.</t>
  </si>
  <si>
    <t>Peach (Персик), 5 мл.</t>
  </si>
  <si>
    <t>Pineapple (Ананас), 5 мл.</t>
  </si>
  <si>
    <t>Raspberry (Малина), 5 мл.</t>
  </si>
  <si>
    <t>Strawberry (Клубника), 5 мл.</t>
  </si>
  <si>
    <t>Watermelon (Арбуз), 5 мл.</t>
  </si>
  <si>
    <t>Amaretto (Амаретто), 5 мл.</t>
  </si>
  <si>
    <t>Apple (Double) (Двойное яблоко), 5 мл.</t>
  </si>
  <si>
    <t>Apple (Green) (Зеленое яблоко), 5 мл.</t>
  </si>
  <si>
    <t>Apple Jacks Type (Яблочные кольца), 5 мл.</t>
  </si>
  <si>
    <t>Apricot (Абрикос), 5 мл.</t>
  </si>
  <si>
    <t>Banana (Банан), 5 мл.</t>
  </si>
  <si>
    <t>Banana Split (Банановый сплит), 5 мл.</t>
  </si>
  <si>
    <t>Bananas Foster (Банановый фостер), 5 мл.</t>
  </si>
  <si>
    <t>Bavarian Cream (Баварский крем), 5 мл.</t>
  </si>
  <si>
    <t>Beetle Juice (Тропические фрукты), 5 мл.</t>
  </si>
  <si>
    <t>Biscotti (Бискотти), 5 мл.</t>
  </si>
  <si>
    <t>Black Cherry (Черешня), 5 мл.</t>
  </si>
  <si>
    <t>Black Currant (Черная смородина), 5 мл.</t>
  </si>
  <si>
    <t>Black Tea (Черный чай), 5 мл.</t>
  </si>
  <si>
    <t>Blackberry Mojito (Ежевичный мохито), 5 мл.</t>
  </si>
  <si>
    <t>Blu-bacco (Табачно-ягодный микс), 5 мл.</t>
  </si>
  <si>
    <t>Blue Raspberry (Голубая малина), 5 мл.</t>
  </si>
  <si>
    <t>Blueberry Graham Waffle (Черничная ваффля), 5 мл.</t>
  </si>
  <si>
    <t>Boom! (Бум!), 5 мл.</t>
  </si>
  <si>
    <t>Bubbas Pig Sap (Карамелизированное яблоко), 5 мл.</t>
  </si>
  <si>
    <t>Bubble Gum (Жевательная резинка), 5 мл.</t>
  </si>
  <si>
    <t>Butter Cream (Масляный крем), 5 мл.</t>
  </si>
  <si>
    <t>Butter Pecan (Масло пекан), 5 мл.</t>
  </si>
  <si>
    <t>Buttered Popcorn (Попкорн), 5 мл.</t>
  </si>
  <si>
    <t>Butterscotch (Ириски), 5 мл.</t>
  </si>
  <si>
    <t>Butterscotch Ripple (Мороженое с ириской), 5 мл.</t>
  </si>
  <si>
    <t>Cake (White) (Белое пирожное), 5 мл.</t>
  </si>
  <si>
    <t>Cake (Yellow) (Желтое пирожное), 5 мл.</t>
  </si>
  <si>
    <t>Cake Batter Dip (Крем для торта), 5 мл.</t>
  </si>
  <si>
    <t>Candy Bar (Конфета, шоколадный батончик), 5 мл.</t>
  </si>
  <si>
    <t>Candy Cane (Конфеты), 5 мл.</t>
  </si>
  <si>
    <t>Candy Watermelon (Арбузная конфета), 5 мл.</t>
  </si>
  <si>
    <t>Caramel (Salted) (Карамель (соленая)), 5 мл.</t>
  </si>
  <si>
    <t>Caramel Candy (Карамельные конфеты), 5 мл.</t>
  </si>
  <si>
    <t>Caramel Cinnamon Roll (Булочка - карамель с корицей), 5 мл.</t>
  </si>
  <si>
    <t>Cheesecake (Чизкейк), 5 мл.</t>
  </si>
  <si>
    <t>Cherry Balsam Tobacco (Табак с вишенвым бальзамом), 5 мл.</t>
  </si>
  <si>
    <t>Cherry Berry (Черри Берри), 5 мл.</t>
  </si>
  <si>
    <t>Chocolate Tobacco (Шоколадный табак), 5 мл.</t>
  </si>
  <si>
    <t>Cinnamon (Корица), 5 мл.</t>
  </si>
  <si>
    <t>Cinnamon Churro (Чурро с корицей), 5 мл.</t>
  </si>
  <si>
    <t>Cinnamon Roll (Кренделек с корицей), 5 мл.</t>
  </si>
  <si>
    <t>Cloud 9 (Тропические фрукты), 5 мл.</t>
  </si>
  <si>
    <t>Coconut Cream Pie (Кокосовый пирог), 5 мл.</t>
  </si>
  <si>
    <t>Coumarin Pipe Tobacco (Кумариновый табак для трубки), 5 мл.</t>
  </si>
  <si>
    <t>Creamberry (Клубника и Ягоды со сливками), 5 мл.</t>
  </si>
  <si>
    <t>Creamy Chocolate Cake (Сливочный шоколадный торт), 5 мл.</t>
  </si>
  <si>
    <t>Creamy Hazelnut (Лесной орех со сливками), 5 мл.</t>
  </si>
  <si>
    <t>Creamy Sponge Cake (Сливочный бисквит), 5 мл.</t>
  </si>
  <si>
    <t>Crunch Cereal (Ягодные хлопья), 5 мл.</t>
  </si>
  <si>
    <t>Crunch Fruit Cereal (Фруктовые хлопья со злаками), 5 мл.</t>
  </si>
  <si>
    <t>Dragon Fruit (Питайя), 5 мл.</t>
  </si>
  <si>
    <t>Ecto Cooler Type (Экто-кулер), 5 мл.</t>
  </si>
  <si>
    <t>Extreme Ice (Кисловатый и терпкий гранатовый сок), 5 мл.</t>
  </si>
  <si>
    <t>French Vanilla (Французская ваниль), 5 мл.</t>
  </si>
  <si>
    <t>Fruit Rings (Фруктовые кольца), 5 мл.</t>
  </si>
  <si>
    <t>Fuzzy Navel (Фаззи навел), 5 мл.</t>
  </si>
  <si>
    <t>Glazed Doughnut (Глазурованный пончик), 5 мл.</t>
  </si>
  <si>
    <t>Graham Cracker (Крекерное печенье), 5 мл.</t>
  </si>
  <si>
    <t>Grape Soda (Газировка со вкусом винограда), 5 мл.</t>
  </si>
  <si>
    <t>Green Engine (Зеленый двигатель), 5 мл.</t>
  </si>
  <si>
    <t>Green Goblin Energy (Энергия зеленого гоблина), 5 мл.</t>
  </si>
  <si>
    <t>Gummi Bear (Мармеладные мишки), 5 мл.</t>
  </si>
  <si>
    <t>Hard Candy (Леденец), 5 мл.</t>
  </si>
  <si>
    <t>Hawaiian Islands Punch (Гавайский пунш), 5 мл.</t>
  </si>
  <si>
    <t>Hawaiian Limeade (Гавайский лимонад), 5 мл.</t>
  </si>
  <si>
    <t>Hazelnut (Лесной орех), 5 мл.</t>
  </si>
  <si>
    <t>Honey Wood Tobacco (Табак с древесно-медовыми нотками), 5 мл.</t>
  </si>
  <si>
    <t>Honeydew (Медовая дыня), 5 мл.</t>
  </si>
  <si>
    <t>Iced Tea (Чай со льдом), 5 мл.</t>
  </si>
  <si>
    <t>Jawbreaker (Жевательная карамель), 5 мл.</t>
  </si>
  <si>
    <t>Jungle Juice (Пьянящие тропические фрукты), 5 мл.</t>
  </si>
  <si>
    <t>Kahlua &amp; Cream (Калуа и крем), 5 мл.</t>
  </si>
  <si>
    <t>Key Lime (Лайм), 5 мл.</t>
  </si>
  <si>
    <t>Kool Effects (Koolada) (Кулада), 5 мл.</t>
  </si>
  <si>
    <t>Lemon Meringue Pie (Лимонный пирог с безе), 5 мл.</t>
  </si>
  <si>
    <t>Lemon Sicily (Сицилийский лимон) , 5 мл.</t>
  </si>
  <si>
    <t>Lemonade (Pink) (Розовый лимонад), 5 мл.</t>
  </si>
  <si>
    <t>Lychee (Личи), 5 мл.</t>
  </si>
  <si>
    <t>Magma Current (Ягодный коктейль), 5 мл.</t>
  </si>
  <si>
    <t>Mango (Natural) (Манго), 5 мл.</t>
  </si>
  <si>
    <t>Mango Guava (Манго Гуава), 5 мл.</t>
  </si>
  <si>
    <t>Maple Rum Tobacco (Табак с кленовым сиропом и ромом), 5 мл.</t>
  </si>
  <si>
    <t>Marshmallow (Зефир), 5 мл.</t>
  </si>
  <si>
    <t>Menthol (Liquid) (Ментол), 5 мл.</t>
  </si>
  <si>
    <t>Milk (Молоко), 5 мл.</t>
  </si>
  <si>
    <t>Moose Milk (Оригинальный канадский алкогольный коктейль), 5 мл.</t>
  </si>
  <si>
    <t>Orange (Апельсин), 5 мл.</t>
  </si>
  <si>
    <t>Orange Dream Bar (Морозный апельсиновый сок), 5 мл.</t>
  </si>
  <si>
    <t>Peach Tobacco (Персиковый табак), 5 мл.</t>
  </si>
  <si>
    <t>Peaches &amp; Cream (Персик и крем), 5 мл.</t>
  </si>
  <si>
    <t>Peppermint (Перечная мята), 5 мл.</t>
  </si>
  <si>
    <t>Pomberry (Гранат с клубникой), 5 мл.</t>
  </si>
  <si>
    <t>Pomberry (Гранат с ягодами), 5 мл.</t>
  </si>
  <si>
    <t>Pomegranate (Гранат), 5 мл.</t>
  </si>
  <si>
    <t>Prickly Pear (Опунция), 5 мл.</t>
  </si>
  <si>
    <t>Rainbow Candy (Конфетки Skittles), 5 мл.</t>
  </si>
  <si>
    <t>Raspberry (Natural) (Малина), 5 мл.</t>
  </si>
  <si>
    <t>Red White and Blue (Красный, белый, голубой), 5 мл.</t>
  </si>
  <si>
    <t>Rockstar Type (Энергетик), 5 мл.</t>
  </si>
  <si>
    <t>Rose Tobaсco (Розовый табак), 5 мл.</t>
  </si>
  <si>
    <t>Ruby Red Grapefruit (Грейпфрут), 5 мл.</t>
  </si>
  <si>
    <t>Rum Tobacco (Табак с ромом), 5 мл.</t>
  </si>
  <si>
    <t>Sour (Кислинка), 5 мл.</t>
  </si>
  <si>
    <t>Strawberry Milkshake (Клубничный милкшейк), 5 мл.</t>
  </si>
  <si>
    <t>Strawberry Shortcake (Клубничный торт), 5 мл.</t>
  </si>
  <si>
    <t>Strawberry(Natural) (Клубника), 5 мл.</t>
  </si>
  <si>
    <t>Sugar Cookie (Сахарное печенье), 5 мл.</t>
  </si>
  <si>
    <t>Swedish Fish Type (Шведские конфеты), 5 мл.</t>
  </si>
  <si>
    <t>Sweet Cream (Сладкий крем), 5 мл.</t>
  </si>
  <si>
    <t>Sweetener (Подсластитель), 5 мл.</t>
  </si>
  <si>
    <t>Tangerine (Мандарин), 5 мл.</t>
  </si>
  <si>
    <t>Tobacco Flavoring (Табак), 5 мл.</t>
  </si>
  <si>
    <t>Tres Leches (Бисквит с малиной), 5 мл.</t>
  </si>
  <si>
    <t>Unicorn Vomit (Фруктовый микс), 5 мл.</t>
  </si>
  <si>
    <t>Vanilla Bean Ice Cream (Ванильное мороженое), 5 мл.</t>
  </si>
  <si>
    <t>Vanilla Custard (Ванильный заварной крем), 5 мл.</t>
  </si>
  <si>
    <t>Vanilla Tobacco (Ванильный табак), 5 мл.</t>
  </si>
  <si>
    <t>Virginia Fire Cured Tobacco (Виргиния теневой сушки), 5 мл.</t>
  </si>
  <si>
    <t>Watermelon(Natural) (Арбуз), 5 мл.</t>
  </si>
  <si>
    <t>Whipped Cream (Взбитые сливки), 5 мл.</t>
  </si>
  <si>
    <t>White Chocolate (Белый шоколад), 5 мл.</t>
  </si>
  <si>
    <t>White Grape (Белый виноград), 5 мл.</t>
  </si>
  <si>
    <t>White Tea (Белый чай), 5 мл.</t>
  </si>
  <si>
    <t>Wild Berry Cobbler ala Mode (Лесная ягода), 5 мл.</t>
  </si>
  <si>
    <t>Yogurt-Greek (Греческий йогурт), 5 мл.</t>
  </si>
  <si>
    <t>Yumberry (Восковница), 5 мл.</t>
  </si>
  <si>
    <t>ACE, 5 мл.</t>
  </si>
  <si>
    <t>JACK, 5 мл.</t>
  </si>
  <si>
    <t>JOKER, 5 мл.</t>
  </si>
  <si>
    <t>KING, 5 мл.</t>
  </si>
  <si>
    <t>QUEEN, 5 мл.</t>
  </si>
  <si>
    <t>Aurora, 5 мл.</t>
  </si>
  <si>
    <t>Breakfast Cereal, 5 мл.</t>
  </si>
  <si>
    <t>Candy/Jammy Wizard, 5 мл.</t>
  </si>
  <si>
    <t>Chocolate Glazed Donut, 5 мл.</t>
  </si>
  <si>
    <t>Croissant, 5 мл.</t>
  </si>
  <si>
    <t>Euphoria, 5 мл.</t>
  </si>
  <si>
    <t>Monsoon, 5 мл.</t>
  </si>
  <si>
    <t>Anise (Анис), 5 мл.</t>
  </si>
  <si>
    <t>Apple Stark (Яблоко), 5 мл.</t>
  </si>
  <si>
    <t>Bergamot (Бергамот), 5 мл.</t>
  </si>
  <si>
    <t>Brandy (Бренди), 5 мл.</t>
  </si>
  <si>
    <t>Cherry (Вишня), 5 мл.</t>
  </si>
  <si>
    <t>Cinnamon Ceylon (Корица), 5 мл.</t>
  </si>
  <si>
    <t>Cocoon (Яблоко в карамели), 5 мл.</t>
  </si>
  <si>
    <t>Florida Key Lime (Флоридийский лайм), 5 мл.</t>
  </si>
  <si>
    <t>Graham Crust (Грэхемская крекерная корка), 5 мл.</t>
  </si>
  <si>
    <t>Grapefruit (Грейпфрут), 5 мл.</t>
  </si>
  <si>
    <t>Honey (Мед), 5 мл.</t>
  </si>
  <si>
    <t>Hypnotic Myst (Гипнотизирующий вкус), 5 мл.</t>
  </si>
  <si>
    <t>Labyrinth (Ванильнеый кекс с фруктами), 5 мл.</t>
  </si>
  <si>
    <t>Layton Blend (Табак с фруктовыми нотками), 5 мл.</t>
  </si>
  <si>
    <t>Menthol Arctic (Ментол), 5 мл.</t>
  </si>
  <si>
    <t>Metaphor (Кремовый пирог с ванильно-цитрусовым джемом), 5 мл.</t>
  </si>
  <si>
    <t>Morning Sun (Молоко со свежими фруктами), 5 мл.</t>
  </si>
  <si>
    <t>New York Cheescake (Нью-Йоркский чизкейк), 5 мл.</t>
  </si>
  <si>
    <t>Nut Mix (Ореховый микс), 5 мл.</t>
  </si>
  <si>
    <t>Oakwood (Свежее сырое дерево), 5 мл.</t>
  </si>
  <si>
    <t>Oba Oba (Детская фруктовая конфетка), 5 мл.</t>
  </si>
  <si>
    <t>Passion(Passion fruit) (Мараку́йя), 5 мл.</t>
  </si>
  <si>
    <t>Peppermint (Мята), 5 мл.</t>
  </si>
  <si>
    <t>Polar Blast (Полярный взрыв), 5 мл.</t>
  </si>
  <si>
    <t>Royal (Чистый и свежий древесный аромат), 5 мл.</t>
  </si>
  <si>
    <t>Royal Orange (Королевский апельсин), 5 мл.</t>
  </si>
  <si>
    <t>Shade (Табачный вкус с кондитерскими нотками), 5 мл.</t>
  </si>
  <si>
    <t>Sour Wizard (Подкислитель), 5 мл.</t>
  </si>
  <si>
    <t>Strawberry Juicy (Сочная клубника), 5 мл.</t>
  </si>
  <si>
    <t>Summer Clouds (Свежие фрукты), 5 мл.</t>
  </si>
  <si>
    <t>Torrone (Пирога Туррон ), 5 мл.</t>
  </si>
  <si>
    <t>UP (кофейные хрустящие хлопья с молоком), 5 мл.</t>
  </si>
  <si>
    <t>Vanilla Ice Cream (Ванильное мороженное), 5 мл.</t>
  </si>
  <si>
    <t>WOW (Жареный пончик с фруктовой начинкой), 5 мл.</t>
  </si>
  <si>
    <t>Yogurt (Йогурт), 5 мл.</t>
  </si>
  <si>
    <t>555 Gold (Табак), 5 мл.</t>
  </si>
  <si>
    <t>American Type (Американский табак), 5 мл.</t>
  </si>
  <si>
    <t>Arabesque (Табак со специями), 5 мл.</t>
  </si>
  <si>
    <t>Arabic Tobacco (Арабский табак), 5 мл.</t>
  </si>
  <si>
    <t>Berries (Ягоды), 5 мл.</t>
  </si>
  <si>
    <t>Biscuit (Бисквит), 5 мл.</t>
  </si>
  <si>
    <t>Bitter Chocolate (Горький Шоколад), 5 мл.</t>
  </si>
  <si>
    <t>Black Cherry Tobacco (Табак с вишней), 5 мл.</t>
  </si>
  <si>
    <t>Black Cherry Tobaco (Вишневый табак), 5 мл.</t>
  </si>
  <si>
    <t>Black Currant (Черная Смородина), 5 мл.</t>
  </si>
  <si>
    <t>Blackberry (Черника), 5 мл.</t>
  </si>
  <si>
    <t>Bloody Orange (Кровавый Апельсин), 5 мл.</t>
  </si>
  <si>
    <t>Bubble Gum (Жвачка), 5 мл.</t>
  </si>
  <si>
    <t>Cactus (Кактус), 5 мл.</t>
  </si>
  <si>
    <t>Cactus-Lime (Кактус-Лайм), 5 мл.</t>
  </si>
  <si>
    <t>Canadian Type (Канадский табак), 5 мл.</t>
  </si>
  <si>
    <t>Cappuccino (Капучино), 5 мл.</t>
  </si>
  <si>
    <t>Cherries (Черешня), 5 мл.</t>
  </si>
  <si>
    <t>Cherry In The Liquer (Вишня В Ликере), 5 мл.</t>
  </si>
  <si>
    <t>Cherry-Anis (Вишня-Анис), 5 мл.</t>
  </si>
  <si>
    <t>Classic For Pipe Black (Черный табак), 5 мл.</t>
  </si>
  <si>
    <t>Classic For Pipe Black Cat (Табак черный кот), 5 мл.</t>
  </si>
  <si>
    <t>Classic For Pipe Black Cherry (Вишневый табак), 5 мл.</t>
  </si>
  <si>
    <t>Classic For Pipe Captain Jack (Капитан Джек), 5 мл.</t>
  </si>
  <si>
    <t>Classic For Pipe Dark (Темный табак), 5 мл.</t>
  </si>
  <si>
    <t>Classic For Pipe Gold (Золотой табак), 5 мл.</t>
  </si>
  <si>
    <t>Classic For Pipe Red (Красный табак), 5 мл.</t>
  </si>
  <si>
    <t>Coconut (Кокос), 5 мл.</t>
  </si>
  <si>
    <t>Cola (Кола), 5 мл.</t>
  </si>
  <si>
    <t>Cranberry (Клюква), 5 мл.</t>
  </si>
  <si>
    <t>Cuba Cigar (Кубинская сигара), 5 мл.</t>
  </si>
  <si>
    <t>Custard (Заварной крем), 5 мл.</t>
  </si>
  <si>
    <t>Don Hill (Сигаретный табак), 5 мл.</t>
  </si>
  <si>
    <t>Evcalypt With Mint (Эвкалипт С Мятой), 5 мл.</t>
  </si>
  <si>
    <t>Exotic (Экзотик), 5 мл.</t>
  </si>
  <si>
    <t>French Pipe (Табак для трубки), 5 мл.</t>
  </si>
  <si>
    <t>Garden of Eden (Райский сад), 5 мл.</t>
  </si>
  <si>
    <t>Gold Ducat (Табак), 5 мл.</t>
  </si>
  <si>
    <t>Grapes (Виноград), 5 мл.</t>
  </si>
  <si>
    <t>Green Tea (Зеленый Чай), 5 мл.</t>
  </si>
  <si>
    <t>Guava (Гуава), 5 мл.</t>
  </si>
  <si>
    <t>Gusto Mojito (Мохито), 5 мл.</t>
  </si>
  <si>
    <t>Ice Apple (Ледяное яблоко), 5 мл.</t>
  </si>
  <si>
    <t>Ice Grape (Ледяной виноград), 5 мл.</t>
  </si>
  <si>
    <t>Irish Coffee (Ирландский Кофе), 5 мл.</t>
  </si>
  <si>
    <t>Juice Watermelon (Сочный арбуз), 5 мл.</t>
  </si>
  <si>
    <t>Juicy Lemon (Сочные Лимон), 5 мл.</t>
  </si>
  <si>
    <t>Lemon (Лимон), 5 мл.</t>
  </si>
  <si>
    <t>Lemon Саке (Лимонный пирог), 5 мл.</t>
  </si>
  <si>
    <t>Little Red Cap (Смесь ягод), 5 мл.</t>
  </si>
  <si>
    <t>M.I.L.D Tobacco (Табак), 5 мл.</t>
  </si>
  <si>
    <t>Manic Pair (Лимонное яблоко), 5 мл.</t>
  </si>
  <si>
    <t>Maxx Blend (Табак), 5 мл.</t>
  </si>
  <si>
    <t>Melon (Дыня), 5 мл.</t>
  </si>
  <si>
    <t>Milk Chocolate (Молочный Шоколад), 5 мл.</t>
  </si>
  <si>
    <t>Mint (Мята), 5 мл.</t>
  </si>
  <si>
    <t>Miss Cream (Вафли с кремом), 5 мл.</t>
  </si>
  <si>
    <t>Natural Grapefruit (Натуральный Грейпфрут), 5 мл.</t>
  </si>
  <si>
    <t>Nutted Princess (Ореховая Принцесса), 5 мл.</t>
  </si>
  <si>
    <t>Paradise Coffee (Райский Кофе), 5 мл.</t>
  </si>
  <si>
    <t>Paradise Garden (Райский Сад), 5 мл.</t>
  </si>
  <si>
    <t>Parlament Type (Сигаретный табак), 5 мл.</t>
  </si>
  <si>
    <t>Pear (Груша), 5 мл.</t>
  </si>
  <si>
    <t>Pear in chocolate (Груша в шоколаде), 5 мл.</t>
  </si>
  <si>
    <t>Pina Colada (Пинаколада), 5 мл.</t>
  </si>
  <si>
    <t>Pitahaya (Питахайя), 5 мл.</t>
  </si>
  <si>
    <t>Prune (Чернослив), 5 мл.</t>
  </si>
  <si>
    <t>Raspberries (Малина), 5 мл.</t>
  </si>
  <si>
    <t>Raw Pineapple (Неочищенный ананас), 5 мл.</t>
  </si>
  <si>
    <t>Red Berries - Mint (Красные Ягоды - Мята), 5 мл.</t>
  </si>
  <si>
    <t>So Sour ,So Good (Цитрусовый микс), 5 мл.</t>
  </si>
  <si>
    <t>Strawberry (Земляника), 5 мл.</t>
  </si>
  <si>
    <t>Strawberry Kiss (Клубничный поцелуй), 5 мл.</t>
  </si>
  <si>
    <t>Sweet King (Печенье), 5 мл.</t>
  </si>
  <si>
    <t>Tab For Canel (Арабский табак с пряностями), 5 мл.</t>
  </si>
  <si>
    <t>Tiramisu (Тирамису), 5 мл.</t>
  </si>
  <si>
    <t>Tobacco (Табак), 5 мл.</t>
  </si>
  <si>
    <t>Tobacco C (Табак), 5 мл.</t>
  </si>
  <si>
    <t>Tobacco Cappuccino (Табачный Капучино), 5 мл.</t>
  </si>
  <si>
    <t>Tobacco Pear (Табачная Груша), 5 мл.</t>
  </si>
  <si>
    <t>Tobacco Strawberry (Табачная Клубника), 5 мл.</t>
  </si>
  <si>
    <t>Two Apples (Два Яблока), 5 мл.</t>
  </si>
  <si>
    <t>Two Pears (Две Груши), 5 мл.</t>
  </si>
  <si>
    <t>USA Mix (Американский микс), 5 мл.</t>
  </si>
  <si>
    <t>Veneer Cream (Ванильный Крем), 5 мл.</t>
  </si>
  <si>
    <t>Virginia (Табак Вирджиния), 5 мл.</t>
  </si>
  <si>
    <t>Win Stone (Сигаретный табак), 5 мл.</t>
  </si>
  <si>
    <t>Yes, We Cheesecake (Чизкейк), 5 мл.</t>
  </si>
  <si>
    <t>Yummy Classic Cherimoya (Черимойя), 5 мл.</t>
  </si>
  <si>
    <t>Apple  (Яблоко), 5 мл.</t>
  </si>
  <si>
    <t>Banana  (Банан), 5 мл.</t>
  </si>
  <si>
    <t>Blueberry  (Черника), 5 мл.</t>
  </si>
  <si>
    <t>Cinnamon  (Корица), 5 мл.</t>
  </si>
  <si>
    <t>Coconut  (Кокос), 5 мл.</t>
  </si>
  <si>
    <t>Cool Mint  (Мята), 5 мл.</t>
  </si>
  <si>
    <t>Golden Apple  (Яблоко Голден), 5 мл.</t>
  </si>
  <si>
    <t>Lemon  (Лимон), 5 мл.</t>
  </si>
  <si>
    <t>Lime  (Лайм), 5 мл.</t>
  </si>
  <si>
    <t>Mango (Кальянный манго), 5 мл.</t>
  </si>
  <si>
    <t>Orange (Кальянный апельсин), 5 мл.</t>
  </si>
  <si>
    <t>Pineapple  (Ананас), 5 мл.</t>
  </si>
  <si>
    <t>Raspberry  (Малина), 5 мл.</t>
  </si>
  <si>
    <t>Strawberry  (Клубника), 5 мл.</t>
  </si>
  <si>
    <t>Tropical Fruits  (Тропические фрукты), 5 мл.</t>
  </si>
  <si>
    <t>Two Apple (Два яблока), 5 мл.</t>
  </si>
  <si>
    <t>Vanilla  (Ваниль), 5 мл.</t>
  </si>
  <si>
    <t>Bubblegum (Жвачка) , 5 мл.</t>
  </si>
  <si>
    <t>Lemonade (Лимонад) , 5 мл.</t>
  </si>
  <si>
    <t>Banana Cream (Банановый крем), 5 мл.</t>
  </si>
  <si>
    <t>Cream Cheese Icing (Нежный кремовый айсинг), 5 мл.</t>
  </si>
  <si>
    <t>Blue Raspberry Slush (Синяя малина), 5 мл.</t>
  </si>
  <si>
    <t>Lotta Latte (Латте), 5 мл.</t>
  </si>
  <si>
    <t>Lucky Shot (Ванильно-карамельный пирог), 5 мл.</t>
  </si>
  <si>
    <t>Strawberry Milk (Клубничное молоко), 5 мл.</t>
  </si>
  <si>
    <t>Arnold Palmer (Арнольд Палмер), 5 мл.</t>
  </si>
  <si>
    <t>Baked Cinnamon Rolls (Булочка с корицей), 5 мл.</t>
  </si>
  <si>
    <t>Blackberry (Ежевика), 5 мл.</t>
  </si>
  <si>
    <t>Blue Note (Черничный крем), 5 мл.</t>
  </si>
  <si>
    <t>Blue Pom (Черника и гранат), 5 мл.</t>
  </si>
  <si>
    <t>Cacti Cooler (Апельсиново-ананасовый напиток), 5 мл.</t>
  </si>
  <si>
    <t>Choco Yam Cake (Шоколадный торт), 5 мл.</t>
  </si>
  <si>
    <t>Chocolate Cream (Шоколадный крем), 5 мл.</t>
  </si>
  <si>
    <t>Chocolate Mint (Шоколад с мятой), 5 мл.</t>
  </si>
  <si>
    <t>Licorice Torpedos (Конфеты с лакрицей), 5 мл.</t>
  </si>
  <si>
    <t>Pink Lemonade (Розовый лимонад), 5 мл.</t>
  </si>
  <si>
    <t>RJ4 (Табак), 5 мл.</t>
  </si>
  <si>
    <t>Sweet Southern Tea (Сладкий чай), 5 мл.</t>
  </si>
  <si>
    <t>Tennessee Whiskey (Теннессийский виски), 5 мл.</t>
  </si>
  <si>
    <t>Tobacco Blend (Табак), 5 мл.</t>
  </si>
  <si>
    <t>Wild Cherrylicious (Дикая вишня), 5 мл.</t>
  </si>
  <si>
    <t>Strawberry Milk (Клубничное молоко)</t>
  </si>
  <si>
    <t>Blue Raspberry Slush (Синяя малина)</t>
  </si>
  <si>
    <t>Lotta Latte (Латте)</t>
  </si>
  <si>
    <t>Lucky Shot (Ванильно-карамельный пирог)</t>
  </si>
  <si>
    <t>Ambrosia (Десерт Амброзия), 5 мл.</t>
  </si>
  <si>
    <t>Arctic Mint (Арктическая мята), 5 мл.</t>
  </si>
  <si>
    <t>Bananascotch Cream (Спелый банан с ириской), 5 мл.</t>
  </si>
  <si>
    <t>Blueberry Peach Pastry (Пирожное с черникой), 5 мл.</t>
  </si>
  <si>
    <t>Butter Pecan Praline Ice Cream (Мороженное с орехом Пекан), 5 мл.</t>
  </si>
  <si>
    <t>Candy Cake (Кремовый чизкейк и яблочное пюре), 5 мл.</t>
  </si>
  <si>
    <t>Cheesecake Graham (Чизкейк), 5 мл.</t>
  </si>
  <si>
    <t>Cookie (Печенье), 5 мл.</t>
  </si>
  <si>
    <t>Country Apple (Спелое жёлтое яблоко), 5 мл.</t>
  </si>
  <si>
    <t>Fresh Coconut (Свежий кокос), 5 мл.</t>
  </si>
  <si>
    <t>Fruit Circles (Фруктовые кольца), 5 мл.</t>
  </si>
  <si>
    <t>Grapefruit Mojito (Грейпфрутовый мохито), 5 мл.</t>
  </si>
  <si>
    <t>Gummy Candy (Жевательные мишки), 5 мл.</t>
  </si>
  <si>
    <t>Honeydew Melon (Медовая дыня), 5 мл.</t>
  </si>
  <si>
    <t>Lemon Sicilian (Сицилианский лимон), 5 мл.</t>
  </si>
  <si>
    <t>Melody (Микс из арбуза и клубники с мятной ноткой ), 5 мл.</t>
  </si>
  <si>
    <t>Meringue (Меренга), 5 мл.</t>
  </si>
  <si>
    <t>Neopolitan (Мороженное), 5 мл.</t>
  </si>
  <si>
    <t>New York Cheesecake (Нью-Йоркский чизкейк), 5 мл.</t>
  </si>
  <si>
    <t>Nilla Wafer with Milk (Ванильные вафли и молок), 5 мл.</t>
  </si>
  <si>
    <t>Papaya Mango (Папайа и манго), 5 мл.</t>
  </si>
  <si>
    <t>Pineapple Cake (Пирог с ананасом), 5 мл.</t>
  </si>
  <si>
    <t>Simply Cake (Просто торт), 5 мл.</t>
  </si>
  <si>
    <t>Sour Cherries &amp; Oranges (Кислый апельсиновый сок с оттенком яркой вишни), 5 мл.</t>
  </si>
  <si>
    <t>Strawberry Lemonade (Клубничный лимонад), 5 мл.</t>
  </si>
  <si>
    <t>Strawberry Marshmallow Cereal (Клубничный зефир и рисовые хлопь), 5 мл.</t>
  </si>
  <si>
    <t>Strawberry Rhubarb Smash (Спелая клубника с сильной нотой ревеня), 5 мл.</t>
  </si>
  <si>
    <t>Strawberry Ripe (Спелая клубника), 5 мл.</t>
  </si>
  <si>
    <t>Strawnana (Клубника и банан), 5 мл.</t>
  </si>
  <si>
    <t>Strawnana Smoothie (Клубнично-банановый смузи), 5 мл.</t>
  </si>
  <si>
    <t>Sunset (Тропический микс), 5 мл.</t>
  </si>
  <si>
    <t>Super Sweet (Подсластитель), 5 мл.</t>
  </si>
  <si>
    <t>Sweet Strawberry (Сладкая клубника), 5 мл.</t>
  </si>
  <si>
    <t>Sweet Tobacco (Мягкий табак), 5 мл.</t>
  </si>
  <si>
    <t>Toasted Coconut Cheesecake (Чизкейк с поджаренным кокосом), 5 мл.</t>
  </si>
  <si>
    <t>Toasted Coconut Mango Sherbet (Шербет из манго с поджаренным кокосом), 5 мл.</t>
  </si>
  <si>
    <t>Tobacco Bourbon (Табак), 5 мл.</t>
  </si>
  <si>
    <t>Tobacco Original (Мягкий сладкий табак), 5 мл.</t>
  </si>
  <si>
    <t>Tropical Blend (Тропический микс), 5 мл.</t>
  </si>
  <si>
    <t>Vanilla Bean Ice Cream (Ванильное мороженное), 5 мл.</t>
  </si>
  <si>
    <t>White Peach (Белый персик), 5 мл.</t>
  </si>
  <si>
    <t>Wild Berry Harvest (Дикие ягоды), 5 мл.</t>
  </si>
  <si>
    <t>WS-3 (Кулада), 5 мл.</t>
  </si>
  <si>
    <t>Yellow Cake (Желтый торт), 5 мл.</t>
  </si>
  <si>
    <t>Aged Bourbon Cream (Виски и сливки), 5 мл.</t>
  </si>
  <si>
    <t>Apple (Яблоко), 5 мл.</t>
  </si>
  <si>
    <t>Apple Jam w/Toast (Яблочный джем с тостами), 5 мл.</t>
  </si>
  <si>
    <t>Apple Pie (Яблочный пирог), 5 мл.</t>
  </si>
  <si>
    <t>Baked Bread (Хлеб), 5 мл.</t>
  </si>
  <si>
    <t>Banana Taffy (Банановый тортик), 5 мл.</t>
  </si>
  <si>
    <t>Black Raspberry (Черная малина), 5 мл.</t>
  </si>
  <si>
    <t>Blackberry Jam with Toast (Ежевичный джем с тостами), 5 мл.</t>
  </si>
  <si>
    <t>Blood Orange (Кровавыйй апельсин), 5 мл.</t>
  </si>
  <si>
    <t>Blue Raz (Малина и черника), 5 мл.</t>
  </si>
  <si>
    <t>Blueberries and Cream (Черника и крем), 5 мл.</t>
  </si>
  <si>
    <t>Blueberry (Голубика), 5 мл.</t>
  </si>
  <si>
    <t>Blueberry Jam with Toast (Черничный джем с тостами), 5 мл.</t>
  </si>
  <si>
    <t>Blueberry Pastry (Черничное тесто), 5 мл.</t>
  </si>
  <si>
    <t>Candy Base (Конфеты), 5 мл.</t>
  </si>
  <si>
    <t>Cherry Pie (Вишневый пирог), 5 мл.</t>
  </si>
  <si>
    <t>Cinnamon Custard (Крем с корицей), 5 мл.</t>
  </si>
  <si>
    <t>Condensed Milk (Сгущенное молоко), 5 мл.</t>
  </si>
  <si>
    <t>Cookies and Cream (Печенье и крем), 5 мл.</t>
  </si>
  <si>
    <t>Deep Fried Cookies and Cream (Жареное печенье и крем), 5 мл.</t>
  </si>
  <si>
    <t>Deep Fried Sponge Cake (Поджаренный бисквит), 5 мл.</t>
  </si>
  <si>
    <t>French Toast (Фпранцузские тосты), 5 мл.</t>
  </si>
  <si>
    <t>Frosted Animal Cookie (Глазированное печенье), 5 мл.</t>
  </si>
  <si>
    <t>Fruit Pebbles (Фруктовые хлопья), 5 мл.</t>
  </si>
  <si>
    <t>Grape (Виноград), 5 мл.</t>
  </si>
  <si>
    <t>Gummy Candy (Желейные мишки), 5 мл.</t>
  </si>
  <si>
    <t>Ice Cream Sandwich (Сэндвич с мороженым), 5 мл.</t>
  </si>
  <si>
    <t>Lemon Lime Soda (Лимонно-лаймовая сода), 5 мл.</t>
  </si>
  <si>
    <t>Lemon Meringue (Лимонное безе), 5 мл.</t>
  </si>
  <si>
    <t>Minty Green Shake (Мятный зеленый смузи), 5 мл.</t>
  </si>
  <si>
    <t>Moon Blue Ice Cream (Синее мороженное), 5 мл.</t>
  </si>
  <si>
    <t>Pancake (Панкейк), 5 мл.</t>
  </si>
  <si>
    <t>Peach Cobbler (Персиковый коблер), 5 мл.</t>
  </si>
  <si>
    <t>Pink Candy (Розовая конфета), 5 мл.</t>
  </si>
  <si>
    <t>Pink Candy Burst Type (Клубничные жевательные конфеты), 5 мл.</t>
  </si>
  <si>
    <t>Rainbow Sherbet (Радужный щербет), 5 мл.</t>
  </si>
  <si>
    <t>Strawberry Gelato (Клубничное мороженое), 5 мл.</t>
  </si>
  <si>
    <t>Strawberry Jam with Toast (Клубничный джем с тостами), 5 мл.</t>
  </si>
  <si>
    <t>Strawberry Milkshake (Клубничный молочный коктейль), 5 мл.</t>
  </si>
  <si>
    <t>Stuffed French Toast (Французский тост), 5 мл.</t>
  </si>
  <si>
    <t>Taffy Base (Конфета), 5 мл.</t>
  </si>
  <si>
    <t>Bad Blood (Клубничная конфета), 5 мл.</t>
  </si>
  <si>
    <t>Banana's Bikers (Мягкий вкус табака с бананом), 5 мл.</t>
  </si>
  <si>
    <t>Banane fraise crème (Бананово-клубничный крем), 5 мл.</t>
  </si>
  <si>
    <t>Beignet (Пончики), 5 мл.</t>
  </si>
  <si>
    <t>Beignet aux pommes (Яблочный штрудель), 5 мл.</t>
  </si>
  <si>
    <t>Berries Mood (Микс холодного лимона и смородины в сочетании с клубникой и  мятой), 5 мл.</t>
  </si>
  <si>
    <t>Berry Passion (Сладкий и освежаю вкус черники и маракуйи, с легким сливочным вкусом), 5 мл.</t>
  </si>
  <si>
    <t>Beurre de cacahuète (Арахисовое масло), 5 мл.</t>
  </si>
  <si>
    <t>Bonbon (Конфеты-леденцы), 5 мл.</t>
  </si>
  <si>
    <t>Brainstorm (Гранатовый напиток), 5 мл.</t>
  </si>
  <si>
    <t>Brazo de Mercedes (Знаменитый филипинский десерт Brazo de Mercedes), 5 мл.</t>
  </si>
  <si>
    <t>BreakFast (Крутон с джемом), 5 мл.</t>
  </si>
  <si>
    <t>Bubble gum (Известный вкус жвачки Bubble), 5 мл.</t>
  </si>
  <si>
    <t>Café vanille cacao (Заварной кофе с нотками ванили и какао), 5 мл.</t>
  </si>
  <si>
    <t>Calisson (Традиционная прованская сладость), 5 мл.</t>
  </si>
  <si>
    <t>Candy Milk Banane (Молочная конфета с бананом), 5 мл.</t>
  </si>
  <si>
    <t>Candy Milk Chocolat (Конфета со вкусом молочного шоколада), 5 мл.</t>
  </si>
  <si>
    <t>Candy Milk Fraise (Молочная конфета со сливками), 5 мл.</t>
  </si>
  <si>
    <t>Candy Milk Vanille (Молочная конфета с нотками ванили), 5 мл.</t>
  </si>
  <si>
    <t>Cannabis relax (Канабис), 5 мл.</t>
  </si>
  <si>
    <t>Cerise bigarreau (Черешня), 5 мл.</t>
  </si>
  <si>
    <t>Chasseur de primes (Баунти), 5 мл.</t>
  </si>
  <si>
    <t>Cherry Choops (Вишневая колла в чупа-чупсе), 5 мл.</t>
  </si>
  <si>
    <t>Chocolat bitter orange (Яркое сочитание черного шоколада и апельсина), 5 мл.</t>
  </si>
  <si>
    <t>Chocolat Menthe (Молочный шоколад с мятой), 5 мл.</t>
  </si>
  <si>
    <t>Citron Meringué (Лемон с зефиром), 5 мл.</t>
  </si>
  <si>
    <t>Clafoutis aux Cerises (Cливочный бисквит со спелой вишней), 5 мл.</t>
  </si>
  <si>
    <t>Cocktail de fruits (Фруктовый коктейль ), 5 мл.</t>
  </si>
  <si>
    <t>Coco Caline (Кокос, ваниль, банан и ром), 5 мл.</t>
  </si>
  <si>
    <t>Cola Citron Sicile (Колла с лимоном), 5 мл.</t>
  </si>
  <si>
    <t>Cookies (Печенье), 5 мл.</t>
  </si>
  <si>
    <t>Crêpe (Блинчики), 5 мл.</t>
  </si>
  <si>
    <t>Crumble Framboise (Вкусный, яркий малиновый пирог), 5 мл.</t>
  </si>
  <si>
    <t>Crumble Fruits rouges (Малино-ягодный пирог), 5 мл.</t>
  </si>
  <si>
    <t>Double Pomme (Микс красного и зеленого яблока), 5 мл.</t>
  </si>
  <si>
    <t>Energy Myrt (Черничный энергетик), 5 мл.</t>
  </si>
  <si>
    <t>Esperia (Красные фрукты с преобладанием малины с анисовыми и лимонными нотами), 5 мл.</t>
  </si>
  <si>
    <t>Framboise sabayon (Сладкая, сочная малина в сочетании с классическим итальянским десертом Сабайон), 5 мл.</t>
  </si>
  <si>
    <t>Fred Master Evolution (Гранат и клюква), 5 мл.</t>
  </si>
  <si>
    <t>Fred Master Evolution V1 (Ежевично смородиновый микс с дополнением лесных ягод), 5 мл.</t>
  </si>
  <si>
    <t>Fred Master Evolution V3 (Приятный микс лесных ягод с яркими нотками черной смородины), 5 мл.</t>
  </si>
  <si>
    <t>Fresh Berries V1 (Чернично смородиновый микс с дополнением мяты и ментола), 5 мл.</t>
  </si>
  <si>
    <t>Fresh Berries V2 (Чернично смородиновый микс с дополнением мяты и ментола), 5 мл.</t>
  </si>
  <si>
    <t>Fruits de la passion (Маракуйя), 5 мл.</t>
  </si>
  <si>
    <t>Fruits rouges (Микс лесных ягод), 5 мл.</t>
  </si>
  <si>
    <t>Fruizee (Очень интересный микс цитрусов, лайма и апельсина), 5 мл.</t>
  </si>
  <si>
    <t>Gambhyt (Яблочный пирог с ванильным пломбиром и сливками), 5 мл.</t>
  </si>
  <si>
    <t>Gaufre (Вафли), 5 мл.</t>
  </si>
  <si>
    <t>Gokuh (Смесь свежести экзотических фруктов и цитрусов с добавлением сахара), 5 мл.</t>
  </si>
  <si>
    <t>Gorilla V1 (Сочетание банана, кокоса, шоколада и нотки табака), 5 мл.</t>
  </si>
  <si>
    <t>Gorilla V2 (Сладкий банан с деликатным вкусом какао и нотками табака), 5 мл.</t>
  </si>
  <si>
    <t>Graham Cracker evolution (Крекерное печенье), 5 мл.</t>
  </si>
  <si>
    <t>Green Pitrat (Мятная конфета), 5 мл.</t>
  </si>
  <si>
    <t>Grenadine (Напиток на основе граната), 5 мл.</t>
  </si>
  <si>
    <t>Herbe des druides (Травы с мягким лимонным вкусом с примесью меда), 5 мл.</t>
  </si>
  <si>
    <t>Hindenburg (Смесь экзотических фруктов), 5 мл.</t>
  </si>
  <si>
    <t>Ice mint fantasia (Мята, ментол и куллер), 5 мл.</t>
  </si>
  <si>
    <t>Jus d'ananas (Ананасовый сок), 5 мл.</t>
  </si>
  <si>
    <t>Kalamansi (Мандарин и лайм), 5 мл.</t>
  </si>
  <si>
    <t>La dernière Arôme (Клубничное сахарное печенье со сливками), 5 мл.</t>
  </si>
  <si>
    <t>Lapin original (Многослойный вкус печенья, сливок, корицы и неперезрелых бананов), 5 мл.</t>
  </si>
  <si>
    <t>Le Frenchy (Нежный вкус кофе и карамели), 5 мл.</t>
  </si>
  <si>
    <t>Madeleine (Французское бисквитное печенье), 5 мл.</t>
  </si>
  <si>
    <t>Mandala (Малина в сливках), 5 мл.</t>
  </si>
  <si>
    <t>Melon (Сладкая дыня), 5 мл.</t>
  </si>
  <si>
    <t>Melon Beach (Микс дыни с клубникой), 5 мл.</t>
  </si>
  <si>
    <t>Mojito (Мохито), 5 мл.</t>
  </si>
  <si>
    <t>Monkey (Бананы фламбе), 5 мл.</t>
  </si>
  <si>
    <t>Mother Milk (Клубника в сливках и кремах), 5 мл.</t>
  </si>
  <si>
    <t>Mother Milk V3 (Сочная клубника с ванильным мороженным), 5 мл.</t>
  </si>
  <si>
    <t>Nuage caramélique (Нуга и карамель), 5 мл.</t>
  </si>
  <si>
    <t>Nuage Mystic (Черная смородина с мятой), 5 мл.</t>
  </si>
  <si>
    <t>Pannettone (Панеттоне. Итальянский пасхальный кулич), 5 мл.</t>
  </si>
  <si>
    <t>Paradise Papers (Старая добрая жвачка), 5 мл.</t>
  </si>
  <si>
    <t>Pêche Melba (Популярный десерт "Персик Мельба"), 5 мл.</t>
  </si>
  <si>
    <t>Petit dej (Жареный тост, покрытыт горьким апельсиновым джемом, пронизан кремом и кофе), 5 мл.</t>
  </si>
  <si>
    <t>Piccolo (Смесь экзотических фруктов, с добавлением сахара), 5 мл.</t>
  </si>
  <si>
    <t>Poir Martinale (Dкус груши с нотками ванили и кокоса), 5 мл.</t>
  </si>
  <si>
    <t>Pomme d'amour (Райское яблоко), 5 мл.</t>
  </si>
  <si>
    <t>Popcorn caramel beurre (Попкорн с карамелью), 5 мл.</t>
  </si>
  <si>
    <t>Punch Maison (Настоящий экзотический, легкий пунш), 5 мл.</t>
  </si>
  <si>
    <t>Rainbow (Фруктовые сосательные конфеты), 5 мл.</t>
  </si>
  <si>
    <t>Reactor Pluid (Абсент, лакрица, цитрусовые), 5 мл.</t>
  </si>
  <si>
    <t>Red Mojo (Смесь белого винограда и смородины), 5 мл.</t>
  </si>
  <si>
    <t>Rhum Coco (Ром с кокосом), 5 мл.</t>
  </si>
  <si>
    <t>Rhum Mangue (Ром с манго), 5 мл.</t>
  </si>
  <si>
    <t>Rupture De Stock (Слива с ванильным кремом), 5 мл.</t>
  </si>
  <si>
    <t>Sex on the peach (Фруктовый напиток, сочетающий персик и клюкву), 5 мл.</t>
  </si>
  <si>
    <t>Snake Arome (Клубника, лимон, грейпфрут и анис), 5 мл.</t>
  </si>
  <si>
    <t>Snake Solub V2 (Абсент, ваниль, цедра лимона, грейпфрут), 5 мл.</t>
  </si>
  <si>
    <t>Strawberry jam (Клубнично - карамельное варенье), 5 мл.</t>
  </si>
  <si>
    <t>Tabac Captain Jack (Трубочный табак коричневый с медом, ромом, виски), 5 мл.</t>
  </si>
  <si>
    <t>Tabac Firecured (Трубочный табак), 5 мл.</t>
  </si>
  <si>
    <t>Tabac Gold (Вытяжка с трубочного табака American Tobacco), 5 мл.</t>
  </si>
  <si>
    <t>Tabac Grand-mère (Мягкий вкус табака с медовыми нотками), 5 мл.</t>
  </si>
  <si>
    <t>Tabac grand-père (Коричневый сахар с жареным фундуком), 5 мл.</t>
  </si>
  <si>
    <t>Tabac Kentucky (Табак Кентуки), 5 мл.</t>
  </si>
  <si>
    <t>Tabac KML (Табак Кемел), 5 мл.</t>
  </si>
  <si>
    <t>Tabac Miel (Мед и табак), 5 мл.</t>
  </si>
  <si>
    <t>Tabac Mix USA (Американский табак), 5 мл.</t>
  </si>
  <si>
    <t>Tabac Wst (Табак Вестерн), 5 мл.</t>
  </si>
  <si>
    <t>Thé noir (Черный чай), 5 мл.</t>
  </si>
  <si>
    <t>Thé vert (Зеленый чай), 5 мл.</t>
  </si>
  <si>
    <t>Tilleul (Липа), 5 мл.</t>
  </si>
  <si>
    <t>Tutti Frutti (Тутти-фрутти), 5 мл.</t>
  </si>
  <si>
    <t>Viktoria Luise (Сладкие экзотические фрукты, с нотами миндаля), 5 мл.</t>
  </si>
  <si>
    <t>Wonder Peanuts (Жареный карамелизованный арахис), 5 мл.</t>
  </si>
  <si>
    <t>Zeppelin (Клубника с малиной), 5 мл.</t>
  </si>
  <si>
    <t>Absinthe 2 Flavor (Абсент), 5 мл.</t>
  </si>
  <si>
    <t>Absinthe Flavor (Абсент), 5 мл.</t>
  </si>
  <si>
    <t>Acai (Асаи), 5 мл</t>
  </si>
  <si>
    <t>Acetyl Pyrazine 5 PG (Ацетил Пиразин), 5 мл</t>
  </si>
  <si>
    <t>Almond (Миндаль), 5 мл.</t>
  </si>
  <si>
    <t>Almond Amaretto (Миндальный Амаретто), 5 мл.</t>
  </si>
  <si>
    <t>Apple (Яблоко), 5 мл</t>
  </si>
  <si>
    <t>Apple * (Tart Granny Smith) , 5 мл.</t>
  </si>
  <si>
    <t>Apple Candy (Яблочная Конфета), 5 мл</t>
  </si>
  <si>
    <t>Apple Tart Green Apple (Терпкое зелёное яблоко), 5 мл.</t>
  </si>
  <si>
    <t>Banana (Банан) , 5 мл</t>
  </si>
  <si>
    <t>Banana Cream (Банановый Крем), 5 мл</t>
  </si>
  <si>
    <t>Banana Nut Bread Flavor (Банановый кекс) , 5 мл.</t>
  </si>
  <si>
    <t>Bananas Foster (Банановый Фостер), 5 мл</t>
  </si>
  <si>
    <t>Berry Cereal (Crunch) (Ягодные Хрустяшки), 5 мл</t>
  </si>
  <si>
    <t>Berry Mix Flavor (Ягодный микс ), 5 мл.</t>
  </si>
  <si>
    <t>Bittersweet Chocolate (Сладко-горький шоколад), 5 мл.</t>
  </si>
  <si>
    <t>Black Cherry (Черешня), 5 мл</t>
  </si>
  <si>
    <t>Black Currant Flavor (Черная смородина) , 5 мл.</t>
  </si>
  <si>
    <t>Black Honey Flavor (Черный мед и табак) , 5 мл.</t>
  </si>
  <si>
    <t>Black Tea Flavor* (Черный чай), 5 мл.</t>
  </si>
  <si>
    <t>Blue Raspberry Flavor ** (Синяя малина), 5 мл.</t>
  </si>
  <si>
    <t>Blueberry (Extra) (Черника Экстра), 5 мл</t>
  </si>
  <si>
    <t>Blueberry (Wild) (Черника Дикая), 5 мл</t>
  </si>
  <si>
    <t>Blueberry Candy (PG) (Черничная Конфета), 5 мл</t>
  </si>
  <si>
    <t>Bourbon (Бурбон), 5 мл.</t>
  </si>
  <si>
    <t>Boysenberry Deluxe (Бойзенова Ягода Делюкс), 5 мл.</t>
  </si>
  <si>
    <t>Boysenberry Flavor * (Шелковица), 5 мл.</t>
  </si>
  <si>
    <t>Brandy Flavor ** (Брэнди), 5 мл.</t>
  </si>
  <si>
    <t>Brown Sugar (Коричневый Сахар), 5 мл</t>
  </si>
  <si>
    <t>Bubblegum (Fruity) (Фруктовая жвачка), 5 мл</t>
  </si>
  <si>
    <t>Bubblegum (Жвачка), 5 мл</t>
  </si>
  <si>
    <t>Butter (Масло), 5 мл</t>
  </si>
  <si>
    <t>Butterscotch (Ириски), 5 мл</t>
  </si>
  <si>
    <t>Cannabis Type, 5 мл.</t>
  </si>
  <si>
    <t>Caramel (Карамель), 5 мл</t>
  </si>
  <si>
    <t>Caramel Candy (Карамельная Конфета), 5 мл</t>
  </si>
  <si>
    <t>Caramel Cappuccino (Капучино с карамелью), 5 мл.</t>
  </si>
  <si>
    <t>Caramel Original (Карамель Оригинал), 5 мл</t>
  </si>
  <si>
    <t>Chai tea (Молочный чай со специями), 5 мл.</t>
  </si>
  <si>
    <t>Champagne Type Flavor (PG) (Шампанское) , 5 мл.</t>
  </si>
  <si>
    <t>Cheesecake (Чизкейк), 5 мл</t>
  </si>
  <si>
    <t>Cheesecake Graham Crust (Чизкейк Грэхем Крекер), 5 мл</t>
  </si>
  <si>
    <t>Cherry Blossom (PG) (Вкус цветов вишни), 5 мл.</t>
  </si>
  <si>
    <t>Cherry Extract Flavor (Вишневый Экстракт), 5 мл.</t>
  </si>
  <si>
    <t>Chili Mango (Острое манго), 5 мл.</t>
  </si>
  <si>
    <t>Chocolate Coconut Almond Candy Bar (Батончик Баунти), 5 мл.</t>
  </si>
  <si>
    <t>Chocolate Flavor (Шоколад) , 5 мл.</t>
  </si>
  <si>
    <t>Cigarillo ('Mild' &amp; 'Black') Flavor - (Мягкий сладкий табак), 5 мл.</t>
  </si>
  <si>
    <t>Cinnamon (Корица), 5 мл</t>
  </si>
  <si>
    <t>Cinnamon Danish (Датская Булочка), 5 мл</t>
  </si>
  <si>
    <t>Cinnamon Red Hot (PG) (Пряная корица), 5 мл.</t>
  </si>
  <si>
    <t>Cinnamon Spice (Молотая Корица), 5 мл</t>
  </si>
  <si>
    <t>Cinnamon Sugar Cookie (Сладкое Печенье с Корицей), 5 мл</t>
  </si>
  <si>
    <t>Citrus Punch (Цитрусовый Пунш), 5 мл</t>
  </si>
  <si>
    <t>Clove Flavor - (Гвоздика), 5 мл.</t>
  </si>
  <si>
    <t>Cocoa Rounds Flavor (шоколадный завтрак) , 5 мл.</t>
  </si>
  <si>
    <t>Coconut Candy Flavor (Кокосовая конфета) , 5 мл.</t>
  </si>
  <si>
    <t>Coconut Extra (Кокос Экстра), 5 мл</t>
  </si>
  <si>
    <t>Coffe (Кофе), 5 мл</t>
  </si>
  <si>
    <t>Cola ** (Кола), 5 мл</t>
  </si>
  <si>
    <t>Cola Cherry (Вишневая Кола), 5 мл</t>
  </si>
  <si>
    <t>Cola Fizz (Кола), 5 мл.</t>
  </si>
  <si>
    <t>Cola Syrup ** (Кола Сироп), 5 мл</t>
  </si>
  <si>
    <t>Cotton Candy (Circus) (Сладкая вата) , 5 мл.</t>
  </si>
  <si>
    <t>Cotton Candy (Сахарная Вата), 5 мл</t>
  </si>
  <si>
    <t>Cranberry Sauce Flavor (клюквенный джем ) , 5 мл.</t>
  </si>
  <si>
    <t>Cream Soda Flavor (Крем- сода) , 5 мл.</t>
  </si>
  <si>
    <t>Creme de Menthe 2 (Мятный Ликер), 5 мл</t>
  </si>
  <si>
    <t>Creme de Menthe Flavor * (Мятный ликёр) , 5 мл.</t>
  </si>
  <si>
    <t>Crunchy Cereal/Captain Cereal (Кукурузные подушечки) , 5 мл.</t>
  </si>
  <si>
    <t>Cubano Type Flavor - (Кубинский табак), 5 мл.</t>
  </si>
  <si>
    <t>Cucumber Flavor * (Огурец) , 5 мл.</t>
  </si>
  <si>
    <t>Dairy/Milk (Молоко), 5 мл</t>
  </si>
  <si>
    <t>Dark Rum (Темный ром), 5 мл.</t>
  </si>
  <si>
    <t>Date, 5 мл.</t>
  </si>
  <si>
    <t>DK Tobacco (DK Табак), 5 мл.</t>
  </si>
  <si>
    <t>Double Chocolate (Clear) (Двойной Шоколад (Чистый)), 5 мл</t>
  </si>
  <si>
    <t>Double Chocolate (Dark) (Двойной черный шоколад) , 5 мл.</t>
  </si>
  <si>
    <t>Dr. Pop Flavor - (Напиток Dr.Pop), 5 мл.</t>
  </si>
  <si>
    <t>Dragonfruit (Питайя), 5 мл</t>
  </si>
  <si>
    <t>Dulce de Leche (Вареная Сгущенка (Дульче де Лече)), 5 мл</t>
  </si>
  <si>
    <t>DX Banana Cream (DX Банановій крем), 5 мл.</t>
  </si>
  <si>
    <t>DX Bananas Foster (DX Банановый Фостер), 5 мл</t>
  </si>
  <si>
    <t>DX Bavarian Cream (DX Баварский Крем), 5 мл</t>
  </si>
  <si>
    <t>DX Brown Sugar (Тростниковый/Коричневый сахар) , 5 мл.</t>
  </si>
  <si>
    <t>DX Cinnamon Danish (DX Датская корица), 5 мл</t>
  </si>
  <si>
    <t>DX Frosted Donut (DX Глазированный Пончик), 5 мл</t>
  </si>
  <si>
    <t>DX Hazelnut (DX Лесной Орех (Фундук)), 5 мл</t>
  </si>
  <si>
    <t>DX Jamaican Rum Flavor (DX Ямайский Ром) , 5 мл.</t>
  </si>
  <si>
    <t>DX Marshmallow Flavor (DX Зефир) , 5 мл.</t>
  </si>
  <si>
    <t>DX Milk Flavor (DX Молоко) , 5 мл.</t>
  </si>
  <si>
    <t>DX Peach (Juicy)Flavor (DX Сочный персик) , 5 мл.</t>
  </si>
  <si>
    <t>DX Peanut Butter (DX Арахисовое Масло), 5 мл</t>
  </si>
  <si>
    <t>DX Red Velvet (DX Красный Бархат), 5 мл</t>
  </si>
  <si>
    <t>DX Sweet Cream (DX Сладкий Крем), 5 мл</t>
  </si>
  <si>
    <t>DX Vanilla Cupcake (DX Ванильный кекс) , 5 мл.</t>
  </si>
  <si>
    <t>Earl Grey Tea Flavor * (Чай c Бергамотом) , 5 мл.</t>
  </si>
  <si>
    <t>Egg Nog  (Гоголь-моголь), 5 мл.</t>
  </si>
  <si>
    <t>Elderberry Flavor - (Ягода Бузины), 5 мл.</t>
  </si>
  <si>
    <t>Energy Drink (Энергетический Напиток), 5 мл</t>
  </si>
  <si>
    <t>English Toffee Flavor - (Английская Ириска), 5 мл.</t>
  </si>
  <si>
    <t>Espresso Flavor (Кофе эспрессо) , 5 мл.</t>
  </si>
  <si>
    <t>Ethyl Maltol 10% (Усилитель вкуса - Этил Мальтол), 5 мл</t>
  </si>
  <si>
    <t>French Vanilla (Французская Ваниль), 5 мл</t>
  </si>
  <si>
    <t>French Vanilla Creme (Французский ванильный крем) , 5 мл.</t>
  </si>
  <si>
    <t>French Vanilla v2 (Французская ваниль), 5 мл.</t>
  </si>
  <si>
    <t>Frosted Donut (Глазированный Пончик), 5 мл</t>
  </si>
  <si>
    <t>Fruit Circles (Фруктовые Кольца), 5 мл</t>
  </si>
  <si>
    <t>Fruit Circles With Milk (Фруктовые Кольца с Молоком), 5 мл</t>
  </si>
  <si>
    <t>Fruit Smoothie (Фруктовый смузи), 5 мл.</t>
  </si>
  <si>
    <t>Fruity Stick Gum Flavor - (Фруктовая жевательная конфетка), 5 мл.</t>
  </si>
  <si>
    <t>Fudge Brownie Flavor (Пирожное с ирисками) , 5 мл.</t>
  </si>
  <si>
    <t>Ginger Ale* (Имбирный лимонад), 5 мл</t>
  </si>
  <si>
    <t>Gingerbread (Имбирный Пряник), 5 мл</t>
  </si>
  <si>
    <t>Gingerbread Cookie (Пряничное печенье), 5 мл.</t>
  </si>
  <si>
    <t>Graham Cracker (Грэхем крекер), 5 мл.</t>
  </si>
  <si>
    <t>Graham Cracker Clear (Грэхем Крекер (Чистый)), 5 мл</t>
  </si>
  <si>
    <t>Grape Candy Flavor (Виноградная конфетка), 5 мл.</t>
  </si>
  <si>
    <t>Grape Juice (Виноградный Сок), 5 мл</t>
  </si>
  <si>
    <t>Grape Soda Flavor - (Виноградная Газировка), 5 мл.</t>
  </si>
  <si>
    <t>Green Tea (Зеленый Чай), 5 мл</t>
  </si>
  <si>
    <t>Guava (Гуава), 5 мл</t>
  </si>
  <si>
    <t>Gummy Candy (PG) (Жевательная Конфета), 5 мл</t>
  </si>
  <si>
    <t>Hawaiian Drink Flavor (Гавайский Коктейль), 5 мл.</t>
  </si>
  <si>
    <t>Hazelnut (Лесной Орех (Фундук)), 5 мл</t>
  </si>
  <si>
    <t>Hazelnut Praline Flavor - (Пралине лесной орех), 5 мл.</t>
  </si>
  <si>
    <t>Hibiscus (Каркадэ), 5 мл.</t>
  </si>
  <si>
    <t>Holiday Spiсe (Праздничніе специи), 5 мл.</t>
  </si>
  <si>
    <t>Honey Circles Cereal (Медовые колечки), 5 мл.</t>
  </si>
  <si>
    <t>Honey Flavor (Мед) , 5 мл.</t>
  </si>
  <si>
    <t>Honeydew 2 (Дыня 2), 5 мл</t>
  </si>
  <si>
    <t>Honeydew Flavor (Медовая Дыня), 5 мл.</t>
  </si>
  <si>
    <t>Honeydew* (Дыня), 5 мл.</t>
  </si>
  <si>
    <t>Honeysuckle (Жимолость), 5 мл.</t>
  </si>
  <si>
    <t>Horchata Flavor * (Орчата) , 5 мл.</t>
  </si>
  <si>
    <t>Horchata Smooth (Орчата с мягким вкусом), 5 мл.</t>
  </si>
  <si>
    <t>Horehound* (Шандра), 5 мл.</t>
  </si>
  <si>
    <t>Hpno II Flavor (Алкогольный напиток HNPO) , 5 мл.</t>
  </si>
  <si>
    <t>Huckleberry* (Черника), 5 мл.</t>
  </si>
  <si>
    <t>Irish Cream (Ирландский Крем), 5 мл</t>
  </si>
  <si>
    <t>Jackfruit (Джекфрут), 5 мл</t>
  </si>
  <si>
    <t>Jamaican Rum* (Ямайский Ром), 5 мл.</t>
  </si>
  <si>
    <t>Kentucky Bourbon Flavor * (Бурбон из Кентукки) , 5 мл.</t>
  </si>
  <si>
    <t>Kettle Corn Flavor (Сладко-Соленый Попкорн), 5 мл.</t>
  </si>
  <si>
    <t>Key Lime (Лайм), 5 мл</t>
  </si>
  <si>
    <t>Key Lime Pie (Лаймовый пирог), 5 мл.</t>
  </si>
  <si>
    <t>Kiwi (Double) (Киви (Двойной)), 5 мл</t>
  </si>
  <si>
    <t>Koolada 10 PG (Холодок), 5 мл</t>
  </si>
  <si>
    <t>Lemon (water soluble) Flavor (Лимон), 5 мл.</t>
  </si>
  <si>
    <t>Lemon II (Лимон), 5 мл.</t>
  </si>
  <si>
    <t>Lemon Lime Flavor 2 (Лимонад),, 5 мл.</t>
  </si>
  <si>
    <t>Lemon Lime Flavor** (Лимонад) , 5 мл.</t>
  </si>
  <si>
    <t>Lemonade Cookie (Лимонадное Печенье), 5 мл</t>
  </si>
  <si>
    <t>Lucky Leprechaun Cereal (Кукурузные колечки), 5 мл.</t>
  </si>
  <si>
    <t>Lychee (Личи), 5 мл</t>
  </si>
  <si>
    <t>Malted Milk (Conc) (Солодовое Молоко (Концентрат)), 5 мл</t>
  </si>
  <si>
    <t>Mango (Манго), 5 мл</t>
  </si>
  <si>
    <t>Maple Flavor** (Кленовый сироп), 5 мл.</t>
  </si>
  <si>
    <t>Maraschino Cherry (PG)(Коктейльная Вишня) , 5 мл.</t>
  </si>
  <si>
    <t>Mary Jane Flavor , 5 мл.</t>
  </si>
  <si>
    <t>Menthol Liquid (PG) (Ментол), 5 мл</t>
  </si>
  <si>
    <t>Meringue (Безе (Меренга)), 5 мл</t>
  </si>
  <si>
    <t>Mexican Coffee Flavor - (Мексиканский Кофе), 5 мл.</t>
  </si>
  <si>
    <t>Mexican Liqueur (Мексиканский ликер), 5 мл.</t>
  </si>
  <si>
    <t>Milk Chocolate Flavor (молочный шоколад ) , 5 мл.</t>
  </si>
  <si>
    <t>Mint Candy (Мятные леденцы) , 5 мл.</t>
  </si>
  <si>
    <t>Mocha (Аромат кофе Мокко), 5 мл.</t>
  </si>
  <si>
    <t>Mojito Flavor * (Мохито) , 5 мл.</t>
  </si>
  <si>
    <t>Mojito Havana (Мохито Гавана), 5 мл</t>
  </si>
  <si>
    <t>Musk Candy Flavor - (Мускусные конфеты ), 5 мл.</t>
  </si>
  <si>
    <t>Nectarine (Нектарин), 5 мл</t>
  </si>
  <si>
    <t>Oatmeal Cookie (Овсяное Печенье), 5 мл</t>
  </si>
  <si>
    <t>Orange Cream (Апельсиновый Крем), 5 мл</t>
  </si>
  <si>
    <t>Orange Mandarin (Оранжевый Мандарин), 5 мл</t>
  </si>
  <si>
    <t>Pancake (Блинчики/Панкейки), 5 мл.</t>
  </si>
  <si>
    <t>Papaya (Папайя), 5 мл</t>
  </si>
  <si>
    <t>Passion Orange Guava (Микс из маракуи, апельсина и гуавы), 5 мл.</t>
  </si>
  <si>
    <t>Peach (Juicy) (Сочный Персик), 5 мл</t>
  </si>
  <si>
    <t>Peach (Персик), 5 мл</t>
  </si>
  <si>
    <t>Pear (Груша), 5 мл</t>
  </si>
  <si>
    <t>Pear Candy Flavor (Грушевая конфета) , 5 мл.</t>
  </si>
  <si>
    <t>Pecan (Орех "Пекан"), 5 мл.</t>
  </si>
  <si>
    <t>Peppermint (Мятные Леденцы), 5 мл</t>
  </si>
  <si>
    <t>Peppermint 2 (Мятные Леденцы), 5 мл.</t>
  </si>
  <si>
    <t>Philippine Mango (Филиппинское Манго), 5 мл</t>
  </si>
  <si>
    <t>Pie Crust (Корочка Пирога), 5 мл</t>
  </si>
  <si>
    <t>Pineapple (Ананас), 5 мл</t>
  </si>
  <si>
    <t>Pineapple Juicy (Сочный Ананас) , 5 мл</t>
  </si>
  <si>
    <t>Pistachio (Фисташки), 5 мл</t>
  </si>
  <si>
    <t>Pomegranate Deluxe (Гранат (Делюкс)), 5 мл</t>
  </si>
  <si>
    <t>Pomegranate Flavor (Гранат) , 5 мл.</t>
  </si>
  <si>
    <t>Popcorn Air Popped (Попкорн), 5 мл.</t>
  </si>
  <si>
    <t>Popcorn Flavor (попкорн ) , 5 мл.</t>
  </si>
  <si>
    <t>Popcorn Movie Theater (Попкорн), 5 мл.</t>
  </si>
  <si>
    <t>Pumpkin Spice Flavor * (Тыквенный пирог), 5 мл</t>
  </si>
  <si>
    <t>Quince (Айва), 5 мл</t>
  </si>
  <si>
    <t>Rainbow Drops Flavor (фруктовые конфеты) , 5 мл.</t>
  </si>
  <si>
    <t>Rainbow Sherbet (Фруктовый щербет), 5 мл.</t>
  </si>
  <si>
    <t>Raisin (Изюм), 5 мл.</t>
  </si>
  <si>
    <t>Raspberry (Sweet) (Сладкая Малина), 5 мл</t>
  </si>
  <si>
    <t>Raspberry Flavor (Малина), 5 мл.</t>
  </si>
  <si>
    <t>Red Licorice Flavor - (Лакрица), 5 мл.</t>
  </si>
  <si>
    <t>Red Oak (Красный дуб), 5 мл.</t>
  </si>
  <si>
    <t>Red Type Blend (Сигаретный табак), 5 мл.</t>
  </si>
  <si>
    <t>Rice Crunchies Flavor (Рисовые колечки) , 5 мл.</t>
  </si>
  <si>
    <t>Ripe Banana (Спелый Банан), 5 мл</t>
  </si>
  <si>
    <t>Root Beer (PG)* (Корневое пиво), 5 мл.</t>
  </si>
  <si>
    <t>Rose Candy Flavor - (Леденцы с лепестками розы), 5 мл.</t>
  </si>
  <si>
    <t>Ruby Chocolate (Розовый шоколад), 5 мл.</t>
  </si>
  <si>
    <t>RY4 *(Табак), 5 мл.</t>
  </si>
  <si>
    <t>RY4 Asian Flavor (Азиатский табак) , 5 мл.</t>
  </si>
  <si>
    <t>RY4 Double (Табак (Двойной RY4)), 5 мл</t>
  </si>
  <si>
    <t>Silly Rabbit Cereal (Хлопья Глупышка Кролик), 5 мл</t>
  </si>
  <si>
    <t>Slim Mint Cookie (Мятное печенье с шоколадной глазурью), 5 мл.</t>
  </si>
  <si>
    <t>Smooth Flavor (Смягчитель) , 5 мл.</t>
  </si>
  <si>
    <t>Sour (Кислинка), 5 мл</t>
  </si>
  <si>
    <t>Spurberry, 5 мл.</t>
  </si>
  <si>
    <t>Strawberry (Organic Compliant) (Органическая клубника), 5 мл.</t>
  </si>
  <si>
    <t>Strawberry (Ripe) (Спелая Клубника), 5 мл</t>
  </si>
  <si>
    <t>Strawberry (Клубника), 5 мл</t>
  </si>
  <si>
    <t>Strawberry Yogurt (Клубничный йогурт), 5 мл.</t>
  </si>
  <si>
    <t>Swedish Gummy Flavor (Шведский мармелад) , 5 мл.</t>
  </si>
  <si>
    <t>Sweet and Tart Flavor - (Кисло-сладкий леденец), 5 мл.</t>
  </si>
  <si>
    <t>Sweet Cereal Flakes (Сладкие злаковые хлопья), 5 мл.</t>
  </si>
  <si>
    <t>Sweet Cream (Сладкий Крем), 5 мл</t>
  </si>
  <si>
    <t>Sweet Tea Flavor - (Сладкий чай), 5 мл.</t>
  </si>
  <si>
    <t>Sweet Woodruff (Сладкий Ясменник), 5 мл.</t>
  </si>
  <si>
    <t>Sweetener (Подсластитель), 5 мл</t>
  </si>
  <si>
    <t>Tart and Sour (Кисло-сладкий), 5 мл.</t>
  </si>
  <si>
    <t>Tiramisu Flavor (Тирамису) , 5 мл.</t>
  </si>
  <si>
    <t>Toasted Almond Flavor (Жаренный миндаль) , 5 мл.</t>
  </si>
  <si>
    <t>Toasted Marshmallow Flavor (Жаренный зефир), 5 мл</t>
  </si>
  <si>
    <t>Tobacco (Табак), 5 мл</t>
  </si>
  <si>
    <t>Turkish Flavor (Турецкий табак ) , 5 мл.</t>
  </si>
  <si>
    <t>Tutti- Frutti Flavor ** (Тутти- Фрутти), 5 мл.</t>
  </si>
  <si>
    <t>Vanilla Bean Gelato (Ванильный Заварной Крем), 5 мл</t>
  </si>
  <si>
    <t>Vanilla Bourbon (Madagascar) (Ванильный бурбон), 5 мл.</t>
  </si>
  <si>
    <t>Vanilla Custard (Ванильный Заварной Крем), 5 мл</t>
  </si>
  <si>
    <t>Vanilla Swirl (Ванильный Вихрь), 5 мл</t>
  </si>
  <si>
    <t>Vanillin 10 (PG) (Ванилин), 5 мл</t>
  </si>
  <si>
    <t>Violet Candy (Фиалковые леденцы), 5 мл.</t>
  </si>
  <si>
    <t>Waffle (Belgian) (Бельгийская Вафля), 5 мл</t>
  </si>
  <si>
    <t>Waffle (Вафля), 5 мл</t>
  </si>
  <si>
    <t>Watermelon (Арбуз), 5 мл</t>
  </si>
  <si>
    <t>Watermelon Candy Flavor - (Арбузная конфета), 5 мл.</t>
  </si>
  <si>
    <t>Western (Западный Табак), 5 мл</t>
  </si>
  <si>
    <t>Whipped Cream (Взбитые Сливки), 5 мл</t>
  </si>
  <si>
    <t>White Chocolate (Белый Шоколад), 5 мл</t>
  </si>
  <si>
    <t>Wintergreen Flavor (Ягода - Зимняя прохлада) , 5 мл.</t>
  </si>
  <si>
    <t>Вкус</t>
  </si>
  <si>
    <t>объем</t>
  </si>
  <si>
    <t>250 мл.</t>
  </si>
  <si>
    <t>500 мл.</t>
  </si>
  <si>
    <t>1000 мл.</t>
  </si>
  <si>
    <t>100 мл.</t>
  </si>
  <si>
    <t>10 мл.</t>
  </si>
  <si>
    <t>30 мл.</t>
  </si>
  <si>
    <t>50 мл.</t>
  </si>
  <si>
    <t>Украина</t>
  </si>
  <si>
    <t>ПЭТ Флакон 100 мл.</t>
  </si>
  <si>
    <t xml:space="preserve">ПЭТ Флакон 250 мл. </t>
  </si>
  <si>
    <t>Китай</t>
  </si>
  <si>
    <t>60 мл.</t>
  </si>
  <si>
    <t>120 мл.</t>
  </si>
  <si>
    <t>15 мл.</t>
  </si>
  <si>
    <t>Bold Burley Tobacco (Табачный вкус), 10 мл.</t>
  </si>
  <si>
    <t>Caramel (Карамель), 10 мл.</t>
  </si>
  <si>
    <t>Cereal 27 (Хлопья с молоком) , 10 мл.</t>
  </si>
  <si>
    <t>Chocolate Fudge Brownie V2 (Шоколадный брауни), 10 мл.</t>
  </si>
  <si>
    <t>Churro (Испанская выпечка Чурро) , 10 мл.</t>
  </si>
  <si>
    <t>Cucumber (Огурец), 10 мл.</t>
  </si>
  <si>
    <t>Fuji Apple (Яблоко Фуджи), 10 мл.</t>
  </si>
  <si>
    <t>Funnel Cake (Торт "Муравейник") , 10 мл.</t>
  </si>
  <si>
    <t>Graham Cracker V2 (Грахам крекер), 10 мл.</t>
  </si>
  <si>
    <t>Honey (Мёд), 10 мл.</t>
  </si>
  <si>
    <t>Kiwi (Киви), 10 мл.</t>
  </si>
  <si>
    <t>Lemon Meringue Pie (Лимонный Пирог) , 10 мл.</t>
  </si>
  <si>
    <t>Lime (Лайм), 10 мл.</t>
  </si>
  <si>
    <t>Original Blend Tobacco (Оригинальная смесь табаков), 10 мл.</t>
  </si>
  <si>
    <t>Pancake Syrup (Сироп для панкейков) , 10 мл.</t>
  </si>
  <si>
    <t>Peaches with Stevia (Персик со стевией) , 10 мл.</t>
  </si>
  <si>
    <t>Pink Lemonade (Розовый лимонад) , 10 мл.</t>
  </si>
  <si>
    <t>Popcorn (Попкорн), 10 мл.</t>
  </si>
  <si>
    <t>Popcorn V2 (Попкорн), 10 мл.</t>
  </si>
  <si>
    <t>Powerful Sour (Супер кислый), 10 мл.</t>
  </si>
  <si>
    <t>Pumpkin Pie Spise (Тыквенный пирог), 10 мл.</t>
  </si>
  <si>
    <t>Smokey Tobacco (Табак), 10 мл.</t>
  </si>
  <si>
    <t>Strawberry RF (Клубника RF) , 10 мл.</t>
  </si>
  <si>
    <t>Strawberry Taffy (Клубничные ириски) , 10 мл.</t>
  </si>
  <si>
    <t>Tangy Orange (Пикантный апельсин), 10 мл.</t>
  </si>
  <si>
    <t>Tart Cherry (Кислая вишня), 10 мл.</t>
  </si>
  <si>
    <t>Waffle (Вафля) , 10 мл.</t>
  </si>
  <si>
    <t>Yellow Cake (Желтый пирог) , 10 мл.</t>
  </si>
  <si>
    <t xml:space="preserve"> - Candied Watermelon (Арбузные конфеты), 10 мл.</t>
  </si>
  <si>
    <t xml:space="preserve"> 27 Bears (Желейные мишки) , 10 мл.</t>
  </si>
  <si>
    <t xml:space="preserve"> 27 Fish (Конфета из красной лакрицы и малины) , 10 мл.</t>
  </si>
  <si>
    <t xml:space="preserve"> Acai (Асаи) , 10 мл.</t>
  </si>
  <si>
    <t xml:space="preserve"> Apple Snacks (Яблочные закуски) , 10 мл.</t>
  </si>
  <si>
    <t xml:space="preserve"> Biscuit (Бисквит) , 10 мл.</t>
  </si>
  <si>
    <t xml:space="preserve"> Blackcurrant (Чёрная смородина) , 10 мл.</t>
  </si>
  <si>
    <t xml:space="preserve"> Blueberry Extra (Спелая черника) , 10 мл.</t>
  </si>
  <si>
    <t xml:space="preserve"> Butter Pecan (Масло Пекан) , 10 мл.</t>
  </si>
  <si>
    <t xml:space="preserve"> Candied Watermelon (Засахаренный арбуз) , 10 мл.</t>
  </si>
  <si>
    <t xml:space="preserve"> Cinnamon Sugar (Выпечка с корицей) , 10 мл.</t>
  </si>
  <si>
    <t xml:space="preserve"> Fruit Circles (Фруктовые колечки) , 10 мл.</t>
  </si>
  <si>
    <t xml:space="preserve"> Rainbow Candy (Конфеты "Скитлс) , 10 мл.</t>
  </si>
  <si>
    <t xml:space="preserve"> Tropical Fruit Punch (Тропический фруктовый пунш) , 10 мл.</t>
  </si>
  <si>
    <t xml:space="preserve"> Whipped Marshmallow (Зефир со сливками) , 10 мл.</t>
  </si>
  <si>
    <t>Amaretto (Амаретто), 10 мл.</t>
  </si>
  <si>
    <t>Apple (Double) (Двойное яблоко), 10 мл.</t>
  </si>
  <si>
    <t>Apple (Green) (Зеленое яблоко), 10 мл.</t>
  </si>
  <si>
    <t>Apple Jacks Type (Яблочные кольца), 10 мл.</t>
  </si>
  <si>
    <t>Apricot (Абрикос), 10 мл.</t>
  </si>
  <si>
    <t>Banana (Банан), 10 мл.</t>
  </si>
  <si>
    <t>Banana Split (Банановый сплит), 10 мл.</t>
  </si>
  <si>
    <t>Bananas Foster (Банановый фостер), 10 мл.</t>
  </si>
  <si>
    <t>Bavarian Cream (Баварский крем), 10 мл.</t>
  </si>
  <si>
    <t>Beetle Juice (Тропические фрукты), 10 мл.</t>
  </si>
  <si>
    <t>Biscotti (Бискотти), 10 мл.</t>
  </si>
  <si>
    <t>Black Cherry (Черешня), 10 мл.</t>
  </si>
  <si>
    <t>Black Currant (Черная смородина), 10 мл.</t>
  </si>
  <si>
    <t>Black Tea (Черный чай), 10 мл.</t>
  </si>
  <si>
    <t>Blackberry Mojito (Ежевичный мохито), 10 мл.</t>
  </si>
  <si>
    <t>Blood Orange (Кровавый апельсин), 10 мл.</t>
  </si>
  <si>
    <t>Blu-bacco (Табачно-ягодный микс), 10 мл.</t>
  </si>
  <si>
    <t>Blue Raspberry (Голубая малина), 10 мл.</t>
  </si>
  <si>
    <t>Blueberry (Черника), 10 мл.</t>
  </si>
  <si>
    <t>Blueberry Graham Waffle (Черничная ваффля), 10 мл.</t>
  </si>
  <si>
    <t>Boom! (Бум!), 10 мл.</t>
  </si>
  <si>
    <t>Bubbas Pig Sap (Карамелизированное яблоко), 10 мл.</t>
  </si>
  <si>
    <t>Bubble Gum (Жевательная резинка), 10 мл.</t>
  </si>
  <si>
    <t>Butter Cream (Масляный крем), 10 мл.</t>
  </si>
  <si>
    <t>Butter Pecan (Масло пекан), 10 мл.</t>
  </si>
  <si>
    <t>Buttered Popcorn (Попкорн), 10 мл.</t>
  </si>
  <si>
    <t>Butterscotch (Ириски), 10 мл.</t>
  </si>
  <si>
    <t>Butterscotch Ripple (Мороженое с ириской), 10 мл.</t>
  </si>
  <si>
    <t>Cake (White) (Белое пирожное), 10 мл.</t>
  </si>
  <si>
    <t>Cake (Yellow) (Желтое пирожное), 10 мл.</t>
  </si>
  <si>
    <t>Cake Batter Dip (Крем для торта), 10 мл.</t>
  </si>
  <si>
    <t>Candy Bar (Конфета, шоколадный батончик), 10 мл.</t>
  </si>
  <si>
    <t>Candy Cane (Конфеты), 10 мл.</t>
  </si>
  <si>
    <t>Candy Watermelon (Арбузная конфета), 10 мл.</t>
  </si>
  <si>
    <t>Cantaloupe (Мускусная дыня), 10 мл.</t>
  </si>
  <si>
    <t>Caramel (Salted) (Карамель (соленая)), 10 мл.</t>
  </si>
  <si>
    <t>Caramel Candy (Карамельные конфеты), 10 мл.</t>
  </si>
  <si>
    <t>Caramel Cinnamon Roll (Булочка - карамель с корицей), 10 мл.</t>
  </si>
  <si>
    <t>Cheesecake (Чизкейк), 10 мл.</t>
  </si>
  <si>
    <t>Cherry Balsam Tobacco (Табак с вишенвым бальзамом), 10 мл.</t>
  </si>
  <si>
    <t>Cherry Berry (Черри Берри), 10 мл.</t>
  </si>
  <si>
    <t>Chocolate Tobacco (Шоколадный табак), 10 мл.</t>
  </si>
  <si>
    <t>Cinnamon (Корица), 10 мл.</t>
  </si>
  <si>
    <t>Cinnamon Churro (Чурро с корицей), 10 мл.</t>
  </si>
  <si>
    <t>Cinnamon Roll (Кренделек с корицей), 10 мл.</t>
  </si>
  <si>
    <t>Cloud 9 (Тропические фрукты), 10 мл.</t>
  </si>
  <si>
    <t>Coconut Cream Pie (Кокосовый пирог), 10 мл.</t>
  </si>
  <si>
    <t>Coumarin Pipe Tobacco (Кумариновый табак для трубки), 10 мл.</t>
  </si>
  <si>
    <t>Creamberry (Клубника и Ягоды со сливками), 10 мл.</t>
  </si>
  <si>
    <t>Creamy Chocolate Cake (Сливочный шоколадный торт), 10 мл.</t>
  </si>
  <si>
    <t>Creamy Hazelnut (Лесной орех со сливками), 10 мл.</t>
  </si>
  <si>
    <t>Creamy Sponge Cake (Сливочный бисквит), 10 мл.</t>
  </si>
  <si>
    <t>Crunch Cereal (Ягодные хлопья), 10 мл.</t>
  </si>
  <si>
    <t>Crunch Fruit Cereal (Фруктовые хлопья со злаками), 10 мл.</t>
  </si>
  <si>
    <t>Dragon Fruit (Питайя), 10 мл.</t>
  </si>
  <si>
    <t>Ecto Cooler Type (Экто-кулер), 10 мл.</t>
  </si>
  <si>
    <t>Extreme Ice (Кисловатый и терпкий гранатовый сок), 10 мл.</t>
  </si>
  <si>
    <t>French Vanilla (Французская ваниль), 10 мл.</t>
  </si>
  <si>
    <t>Fruit Rings (Фруктовые кольца), 10 мл.</t>
  </si>
  <si>
    <t>Fuzzy Navel (Фаззи навел), 10 мл.</t>
  </si>
  <si>
    <t>Glazed Doughnut (Глазурованный пончик), 10 мл.</t>
  </si>
  <si>
    <t>Graham Cracker (Крекерное печенье), 10 мл.</t>
  </si>
  <si>
    <t>Grape Soda (Газировка со вкусом винограда), 10 мл.</t>
  </si>
  <si>
    <t>Green Engine (Зеленый двигатель), 10 мл.</t>
  </si>
  <si>
    <t>Green Goblin Energy (Энергия зеленого гоблина), 10 мл.</t>
  </si>
  <si>
    <t>Gummi Bear (Мармеладные мишки), 10 мл.</t>
  </si>
  <si>
    <t>Hard Candy (Леденец), 10 мл.</t>
  </si>
  <si>
    <t>Hawaiian Islands Punch (Гавайский пунш), 10 мл.</t>
  </si>
  <si>
    <t>Hawaiian Limeade (Гавайский лимонад), 10 мл.</t>
  </si>
  <si>
    <t>Hazelnut (Лесной орех), 10 мл.</t>
  </si>
  <si>
    <t>Honey Wood Tobacco (Табак с древесно-медовыми нотками), 10 мл.</t>
  </si>
  <si>
    <t>Honeydew (Медовая дыня), 10 мл.</t>
  </si>
  <si>
    <t>Iced Tea (Чай со льдом), 10 мл.</t>
  </si>
  <si>
    <t>Jawbreaker (Жевательная карамель), 10 мл.</t>
  </si>
  <si>
    <t>Jungle Juice (Пьянящие тропические фрукты), 10 мл.</t>
  </si>
  <si>
    <t>Kahlua &amp; Cream (Калуа и крем), 10 мл.</t>
  </si>
  <si>
    <t>Key Lime (Лайм), 10 мл.</t>
  </si>
  <si>
    <t>Kool Effects (Koolada) (Кулада), 10 мл.</t>
  </si>
  <si>
    <t>Lemon Meringue Pie (Лимонный пирог с безе), 10 мл.</t>
  </si>
  <si>
    <t>Lemon Sicily (Сицилийский лимон) , 10 мл.</t>
  </si>
  <si>
    <t>Lemonade (Pink) (Розовый лимонад), 10 мл.</t>
  </si>
  <si>
    <t>Lemonade (Лимонад), 10 мл.</t>
  </si>
  <si>
    <t>Lychee (Личи), 10 мл.</t>
  </si>
  <si>
    <t>Magma Current (Ягодный коктейль), 10 мл.</t>
  </si>
  <si>
    <t>Mango (Natural) (Манго), 10 мл.</t>
  </si>
  <si>
    <t>Mango (Манго), 10 мл.</t>
  </si>
  <si>
    <t>Mango Guava (Манго Гуава), 10 мл.</t>
  </si>
  <si>
    <t>Maple Rum Tobacco (Табак с кленовым сиропом и ромом), 10 мл.</t>
  </si>
  <si>
    <t>Marshmallow (Зефир), 10 мл.</t>
  </si>
  <si>
    <t>Menthol (Liquid) (Ментол), 10 мл.</t>
  </si>
  <si>
    <t>Milk (Молоко), 10 мл.</t>
  </si>
  <si>
    <t>Moose Milk (Оригинальный канадский алкогольный коктейль), 10 мл.</t>
  </si>
  <si>
    <t>Orange (Апельсин), 10 мл.</t>
  </si>
  <si>
    <t>Orange Dream Bar (Морозный апельсиновый сок), 10 мл.</t>
  </si>
  <si>
    <t>Peach (Персик), 10 мл.</t>
  </si>
  <si>
    <t>Peach Tobacco (Персиковый табак), 10 мл.</t>
  </si>
  <si>
    <t>Peaches &amp; Cream (Персик и крем), 10 мл.</t>
  </si>
  <si>
    <t>Peppermint (Перечная мята), 10 мл.</t>
  </si>
  <si>
    <t>Pomberry (Гранат с клубникой), 10 мл.</t>
  </si>
  <si>
    <t>Pomberry (Гранат с ягодами), 10 мл.</t>
  </si>
  <si>
    <t>Pomegranate (Гранат), 10 мл.</t>
  </si>
  <si>
    <t>Prickly Pear (Опунция), 10 мл.</t>
  </si>
  <si>
    <t>Rainbow Candy (Конфетки Skittles), 10 мл.</t>
  </si>
  <si>
    <t>Raspberry (Natural) (Малина), 10 мл.</t>
  </si>
  <si>
    <t>Red White and Blue (Красный, белый, голубой), 10 мл.</t>
  </si>
  <si>
    <t>Rockstar Type (Энергетик), 10 мл.</t>
  </si>
  <si>
    <t>Rose Tobaсco (Розовый табак), 10 мл.</t>
  </si>
  <si>
    <t>Ruby Red Grapefruit (Грейпфрут), 10 мл.</t>
  </si>
  <si>
    <t>Rum Tobacco (Табак с ромом), 10 мл.</t>
  </si>
  <si>
    <t>Sour (Кислинка), 10 мл.</t>
  </si>
  <si>
    <t>Strawberry (Клубника), 10 мл.</t>
  </si>
  <si>
    <t>Strawberry Milkshake (Клубничный милкшейк), 10 мл.</t>
  </si>
  <si>
    <t>Strawberry Shortcake (Клубничный торт), 10 мл.</t>
  </si>
  <si>
    <t>Strawberry(Natural) (Клубника), 10 мл.</t>
  </si>
  <si>
    <t>Sugar Cookie (Сахарное печенье), 10 мл.</t>
  </si>
  <si>
    <t>Swedish Fish Type (Шведские конфеты), 10 мл.</t>
  </si>
  <si>
    <t>Sweet Cream (Сладкий крем), 10 мл.</t>
  </si>
  <si>
    <t>Sweetener (Подсластитель), 10 мл.</t>
  </si>
  <si>
    <t>Tangerine (Мандарин), 10 мл.</t>
  </si>
  <si>
    <t>Tobacco Flavoring (Табак), 10 мл.</t>
  </si>
  <si>
    <t>Tres Leches (Бисквит с малиной), 10 мл.</t>
  </si>
  <si>
    <t>Unicorn Vomit (Фруктовый микс), 10 мл.</t>
  </si>
  <si>
    <t>Vanilla Bean Ice Cream (Ванильное мороженое), 10 мл.</t>
  </si>
  <si>
    <t>Vanilla Custard (Ванильный заварной крем), 10 мл.</t>
  </si>
  <si>
    <t>Vanilla Tobacco (Ванильный табак), 10 мл.</t>
  </si>
  <si>
    <t>Virginia Fire Cured Tobacco (Виргиния теневой сушки), 10 мл.</t>
  </si>
  <si>
    <t>Watermelon(Natural) (Арбуз), 10 мл.</t>
  </si>
  <si>
    <t>Whipped Cream (Взбитые сливки), 10 мл.</t>
  </si>
  <si>
    <t>White Chocolate (Белый шоколад), 10 мл.</t>
  </si>
  <si>
    <t>White Grape (Белый виноград), 10 мл.</t>
  </si>
  <si>
    <t>White Tea (Белый чай), 10 мл.</t>
  </si>
  <si>
    <t>Wild Berry Cobbler ala Mode (Лесная ягода), 10 мл.</t>
  </si>
  <si>
    <t>Yogurt-Greek (Греческий йогурт), 10 мл.</t>
  </si>
  <si>
    <t>Yumberry (Восковница), 10 мл.</t>
  </si>
  <si>
    <t>ACE, 10 мл.</t>
  </si>
  <si>
    <t>JACK, 10 мл.</t>
  </si>
  <si>
    <t>JOKER, 10 мл.</t>
  </si>
  <si>
    <t>KING, 10 мл.</t>
  </si>
  <si>
    <t>QUEEN, 10 мл.</t>
  </si>
  <si>
    <t>Anise (Анис), 10 мл.</t>
  </si>
  <si>
    <t>Apple Stark (Яблоко), 10 мл.</t>
  </si>
  <si>
    <t>Aurora, 10 мл.</t>
  </si>
  <si>
    <t>Bergamot (Бергамот), 10 мл.</t>
  </si>
  <si>
    <t>Brandy (Бренди), 10 мл.</t>
  </si>
  <si>
    <t>Breakfast Cereal, 10 мл.</t>
  </si>
  <si>
    <t>Candy/Jammy Wizard, 10 мл.</t>
  </si>
  <si>
    <t>Cherry (Вишня), 10 мл.</t>
  </si>
  <si>
    <t>Chocolate Glazed Donut, 10 мл.</t>
  </si>
  <si>
    <t>Cinnamon Ceylon (Корица), 10 мл.</t>
  </si>
  <si>
    <t>Cocoon (Яблоко в карамели), 10 мл.</t>
  </si>
  <si>
    <t>Croissant, 10 мл.</t>
  </si>
  <si>
    <t>Euphoria, 10 мл.</t>
  </si>
  <si>
    <t>Florida Key Lime (Флоридийский лайм), 10 мл.</t>
  </si>
  <si>
    <t>Graham Crust (Грэхемская крекерная корка), 10 мл.</t>
  </si>
  <si>
    <t>Grapefruit (Грейпфрут), 10 мл.</t>
  </si>
  <si>
    <t>Honey (Мед), 10 мл.</t>
  </si>
  <si>
    <t>Hypnotic Myst (Гипнотизирующий вкус), 10 мл.</t>
  </si>
  <si>
    <t>Labyrinth (Ванильнеый кекс с фруктами), 10 мл.</t>
  </si>
  <si>
    <t>Layton Blend (Табак с фруктовыми нотками), 10 мл.</t>
  </si>
  <si>
    <t>Maple Syrup (Кленовый сироп), 10 мл.</t>
  </si>
  <si>
    <t>Menthol Arctic (Ментол), 10 мл.</t>
  </si>
  <si>
    <t>Metaphor (Кремовый пирог с ванильно-цитрусовым джемом), 10 мл.</t>
  </si>
  <si>
    <t>Monsoon, 10 мл.</t>
  </si>
  <si>
    <t>Morning Sun (Молоко со свежими фруктами), 10 мл.</t>
  </si>
  <si>
    <t>New York Cheescake (Нью-Йоркский чизкейк), 10 мл.</t>
  </si>
  <si>
    <t>Nut Mix (Ореховый микс), 10 мл.</t>
  </si>
  <si>
    <t>Oakwood (Свежее сырое дерево), 10 мл.</t>
  </si>
  <si>
    <t>Oba Oba (Детская фруктовая конфетка), 10 мл.</t>
  </si>
  <si>
    <t>Passion(Passion fruit) (Мараку́йя), 10 мл.</t>
  </si>
  <si>
    <t>Peppermint (Мята), 10 мл.</t>
  </si>
  <si>
    <t>Polar Blast (Полярный взрыв), 10 мл.</t>
  </si>
  <si>
    <t>Royal (Чистый и свежий древесный аромат), 10 мл.</t>
  </si>
  <si>
    <t>Royal Orange (Королевский апельсин), 10 мл.</t>
  </si>
  <si>
    <t>Shade (Табачный вкус с кондитерскими нотками), 10 мл.</t>
  </si>
  <si>
    <t>Sour Wizard (Подкислитель), 10 мл.</t>
  </si>
  <si>
    <t>Strawberry Juicy (Сочная клубника), 10 мл.</t>
  </si>
  <si>
    <t>Summer Clouds (Свежие фрукты), 10 мл.</t>
  </si>
  <si>
    <t>Torrone (Пирога Туррон ), 10 мл.</t>
  </si>
  <si>
    <t>UP (кофейные хрустящие хлопья с молоком), 10 мл.</t>
  </si>
  <si>
    <t>Vanilla Ice Cream (Ванильное мороженное), 10 мл.</t>
  </si>
  <si>
    <t>WOW (Жареный пончик с фруктовой начинкой), 10 мл.</t>
  </si>
  <si>
    <t>Yogurt (Йогурт), 10 мл.</t>
  </si>
  <si>
    <t>555 Gold (Табак), 10 мл.</t>
  </si>
  <si>
    <t>American Type (Американский табак), 10 мл.</t>
  </si>
  <si>
    <t>Arabesque (Табак со специями), 10 мл.</t>
  </si>
  <si>
    <t>Arabic Tobacco (Арабский табак), 10 мл.</t>
  </si>
  <si>
    <t>Berries (Ягоды), 10 мл.</t>
  </si>
  <si>
    <t>Biscuit (Бисквит), 10 мл.</t>
  </si>
  <si>
    <t>Bitter Chocolate (Горький Шоколад), 10 мл.</t>
  </si>
  <si>
    <t>Black Cherry Tobacco (Табак с вишней), 10 мл.</t>
  </si>
  <si>
    <t>Black Cherry Tobaco (Вишневый табак), 10 мл.</t>
  </si>
  <si>
    <t>Black Currant (Черная Смородина), 10 мл.</t>
  </si>
  <si>
    <t>Blackberry (Черника), 10 мл.</t>
  </si>
  <si>
    <t>Bloody Orange (Кровавый Апельсин), 10 мл.</t>
  </si>
  <si>
    <t>Bubble Gum (Жвачка), 10 мл.</t>
  </si>
  <si>
    <t>Cactus (Кактус), 10 мл.</t>
  </si>
  <si>
    <t>Cactus-Lime (Кактус-Лайм), 10 мл.</t>
  </si>
  <si>
    <t>Canadian Type (Канадский табак), 10 мл.</t>
  </si>
  <si>
    <t>Cappuccino (Капучино), 10 мл.</t>
  </si>
  <si>
    <t>Cherries (Черешня), 10 мл.</t>
  </si>
  <si>
    <t>Cherry In The Liquer (Вишня В Ликере), 10 мл.</t>
  </si>
  <si>
    <t>Cherry-Anis (Вишня-Анис), 10 мл.</t>
  </si>
  <si>
    <t>Classic For Pipe Black (Черный табак), 10 мл.</t>
  </si>
  <si>
    <t>Classic For Pipe Black Cat (Табак черный кот), 10 мл.</t>
  </si>
  <si>
    <t>Classic For Pipe Black Cherry (Вишневый табак), 10 мл.</t>
  </si>
  <si>
    <t>Classic For Pipe Captain Jack (Капитан Джек), 10 мл.</t>
  </si>
  <si>
    <t>Classic For Pipe Dark (Темный табак), 10 мл.</t>
  </si>
  <si>
    <t>Classic For Pipe Gold (Золотой табак), 10 мл.</t>
  </si>
  <si>
    <t>Classic For Pipe Red (Красный табак), 10 мл.</t>
  </si>
  <si>
    <t>Coconut (Кокос), 10 мл.</t>
  </si>
  <si>
    <t>Cola (Кола), 10 мл.</t>
  </si>
  <si>
    <t>Cranberry (Клюква), 10 мл.</t>
  </si>
  <si>
    <t>Cuba Cigar (Кубинская сигара), 10 мл.</t>
  </si>
  <si>
    <t>Custard (Заварной крем), 10 мл.</t>
  </si>
  <si>
    <t>Don Hill (Сигаретный табак), 10 мл.</t>
  </si>
  <si>
    <t>Evcalypt With Mint (Эвкалипт С Мятой), 10 мл.</t>
  </si>
  <si>
    <t>Exotic (Экзотик), 10 мл.</t>
  </si>
  <si>
    <t>French Pipe (Табак для трубки), 10 мл.</t>
  </si>
  <si>
    <t>Garden of Eden (Райский сад), 10 мл.</t>
  </si>
  <si>
    <t>Gold Ducat (Табак), 10 мл.</t>
  </si>
  <si>
    <t>Grapes (Виноград), 10 мл.</t>
  </si>
  <si>
    <t>Green Tea (Зеленый Чай), 10 мл.</t>
  </si>
  <si>
    <t>Guava (Гуава), 10 мл.</t>
  </si>
  <si>
    <t>Gusto Mojito (Мохито), 10 мл.</t>
  </si>
  <si>
    <t>Ice Apple (Ледяное яблоко), 10 мл.</t>
  </si>
  <si>
    <t>Ice Grape (Ледяной виноград), 10 мл.</t>
  </si>
  <si>
    <t>Irish Coffee (Ирландский Кофе), 10 мл.</t>
  </si>
  <si>
    <t>Juice Watermelon (Сочный арбуз), 10 мл.</t>
  </si>
  <si>
    <t>Juicy Lemon (Сочные Лимон), 10 мл.</t>
  </si>
  <si>
    <t>Lemon (Лимон), 10 мл.</t>
  </si>
  <si>
    <t>Lemon Саке (Лимонный пирог), 10 мл.</t>
  </si>
  <si>
    <t>Little Red Cap (Смесь ягод), 10 мл.</t>
  </si>
  <si>
    <t>M.I.L.D Tobacco (Табак), 10 мл.</t>
  </si>
  <si>
    <t>Manic Pair (Лимонное яблоко), 10 мл.</t>
  </si>
  <si>
    <t>Maxx Blend (Табак), 10 мл.</t>
  </si>
  <si>
    <t>Melon (Дыня), 10 мл.</t>
  </si>
  <si>
    <t>Milk Chocolate (Молочный Шоколад), 10 мл.</t>
  </si>
  <si>
    <t>Mint (Мята), 10 мл.</t>
  </si>
  <si>
    <t>Miss Cream (Вафли с кремом), 10 мл.</t>
  </si>
  <si>
    <t>Natural Grapefruit (Натуральный Грейпфрут), 10 мл.</t>
  </si>
  <si>
    <t>Nutted Princess (Ореховая Принцесса), 10 мл.</t>
  </si>
  <si>
    <t>Paradise Coffee (Райский Кофе), 10 мл.</t>
  </si>
  <si>
    <t>Paradise Garden (Райский Сад), 10 мл.</t>
  </si>
  <si>
    <t>Parlament Type (Сигаретный табак), 10 мл.</t>
  </si>
  <si>
    <t>Pear (Груша), 10 мл.</t>
  </si>
  <si>
    <t>Pear in chocolate (Груша в шоколаде), 10 мл.</t>
  </si>
  <si>
    <t>Pina Colada (Пинаколада), 10 мл.</t>
  </si>
  <si>
    <t>Pineapple (Ананас), 10 мл.</t>
  </si>
  <si>
    <t>Pitahaya (Питахайя), 10 мл.</t>
  </si>
  <si>
    <t>Plum (Слива), 10 мл.</t>
  </si>
  <si>
    <t>Prune (Чернослив), 10 мл.</t>
  </si>
  <si>
    <t>Raspberries (Малина), 10 мл.</t>
  </si>
  <si>
    <t>Raw Pineapple (Неочищенный ананас), 10 мл.</t>
  </si>
  <si>
    <t>Red Berries - Mint (Красные Ягоды - Мята), 10 мл.</t>
  </si>
  <si>
    <t>So Sour ,So Good (Цитрусовый микс), 10 мл.</t>
  </si>
  <si>
    <t>Strawberry (Земляника), 10 мл.</t>
  </si>
  <si>
    <t>Strawberry Kiss (Клубничный поцелуй), 10 мл.</t>
  </si>
  <si>
    <t>Sweet King (Печенье), 10 мл.</t>
  </si>
  <si>
    <t>Tab For Canel (Арабский табак с пряностями), 10 мл.</t>
  </si>
  <si>
    <t>Tiramisu (Тирамису), 10 мл.</t>
  </si>
  <si>
    <t>Tobacco (Табак), 10 мл.</t>
  </si>
  <si>
    <t>Tobacco C (Табак), 10 мл.</t>
  </si>
  <si>
    <t>Tobacco Cappuccino (Табачный Капучино), 10 мл.</t>
  </si>
  <si>
    <t>Tobacco Pear (Табачная Груша), 10 мл.</t>
  </si>
  <si>
    <t>Tobacco Strawberry (Табачная Клубника), 10 мл.</t>
  </si>
  <si>
    <t>Two Apples (Два Яблока), 10 мл.</t>
  </si>
  <si>
    <t>Two Pears (Две Груши), 10 мл.</t>
  </si>
  <si>
    <t>USA Mix (Американский микс), 10 мл.</t>
  </si>
  <si>
    <t>Veneer Cream (Ванильный Крем), 10 мл.</t>
  </si>
  <si>
    <t>Virginia (Табак Вирджиния), 10 мл.</t>
  </si>
  <si>
    <t>Watermelon (Арбуз), 10 мл.</t>
  </si>
  <si>
    <t>Win Stone (Сигаретный табак), 10 мл.</t>
  </si>
  <si>
    <t>Yes, We Cheesecake (Чизкейк), 10 мл.</t>
  </si>
  <si>
    <t>Yummy Classic Cherimoya (Черимойя), 10 мл.</t>
  </si>
  <si>
    <t>Apple  (Яблоко), 10 мл.</t>
  </si>
  <si>
    <t>Banana  (Банан), 10 мл.</t>
  </si>
  <si>
    <t>Blueberry  (Черника), 10 мл.</t>
  </si>
  <si>
    <t>Cinnamon  (Корица), 10 мл.</t>
  </si>
  <si>
    <t>Coconut  (Кокос), 10 мл.</t>
  </si>
  <si>
    <t>Cool Mint  (Мята), 10 мл.</t>
  </si>
  <si>
    <t>Golden Apple  (Яблоко Голден), 10 мл.</t>
  </si>
  <si>
    <t>Lemon  (Лимон), 10 мл.</t>
  </si>
  <si>
    <t>Lime  (Лайм), 10 мл.</t>
  </si>
  <si>
    <t>Mango (Кальянный манго), 10 мл.</t>
  </si>
  <si>
    <t>Orange (Кальянный апельсин), 10 мл.</t>
  </si>
  <si>
    <t>Pineapple  (Ананас), 10 мл.</t>
  </si>
  <si>
    <t>Raspberry  (Малина), 10 мл.</t>
  </si>
  <si>
    <t>Strawberry  (Клубника), 10 мл.</t>
  </si>
  <si>
    <t>Tropical Fruits  (Тропические фрукты), 10 мл.</t>
  </si>
  <si>
    <t>Two Apple (Два яблока), 10 мл.</t>
  </si>
  <si>
    <t>Vanilla  (Ваниль), 10 мл.</t>
  </si>
  <si>
    <t>Bubblegum (Жвачка) , 10 мл.</t>
  </si>
  <si>
    <t>Lemonade (Лимонад) , 10 мл.</t>
  </si>
  <si>
    <t>Banana Cream (Банановый крем), 10 мл.</t>
  </si>
  <si>
    <t>Cream Cheese Icing (Нежный кремовый айсинг), 10 мл.</t>
  </si>
  <si>
    <t>Blue Raspberry Slush (Синяя малина), 10 мл.</t>
  </si>
  <si>
    <t>Lotta Latte (Латте), 10 мл.</t>
  </si>
  <si>
    <t>Lucky Shot (Ванильно-карамельный пирог), 10 мл.</t>
  </si>
  <si>
    <t>Strawberry Milk (Клубничное молоко), 10 мл.</t>
  </si>
  <si>
    <t>Arnold Palmer (Арнольд Палмер), 10 мл.</t>
  </si>
  <si>
    <t>Baked Cinnamon Rolls (Булочка с корицей), 10 мл.</t>
  </si>
  <si>
    <t>Blackberry (Ежевика), 10 мл.</t>
  </si>
  <si>
    <t>Blue Note (Черничный крем), 10 мл.</t>
  </si>
  <si>
    <t>Blue Pom (Черника и гранат), 10 мл.</t>
  </si>
  <si>
    <t>Cacti Cooler (Апельсиново-ананасовый напиток), 10 мл.</t>
  </si>
  <si>
    <t>Choco Yam Cake (Шоколадный торт), 10 мл.</t>
  </si>
  <si>
    <t>Chocolate Cream (Шоколадный крем), 10 мл.</t>
  </si>
  <si>
    <t>Chocolate Mint (Шоколад с мятой), 10 мл.</t>
  </si>
  <si>
    <t>Licorice Torpedos (Конфеты с лакрицей), 10 мл.</t>
  </si>
  <si>
    <t>Pink Lemonade (Розовый лимонад), 10 мл.</t>
  </si>
  <si>
    <t>RJ4 (Табак), 10 мл.</t>
  </si>
  <si>
    <t>Sweet Southern Tea (Сладкий чай), 10 мл.</t>
  </si>
  <si>
    <t>Tennessee Whiskey (Теннессийский виски), 10 мл.</t>
  </si>
  <si>
    <t>Tobacco Blend (Табак), 10 мл.</t>
  </si>
  <si>
    <t>Wild Cherrylicious (Дикая вишня), 10 мл.</t>
  </si>
  <si>
    <t>Ambrosia (Десерт Амброзия), 10 мл.</t>
  </si>
  <si>
    <t>Arctic Mint (Арктическая мята), 10 мл.</t>
  </si>
  <si>
    <t>Bananascotch Cream (Спелый банан с ириской), 10 мл.</t>
  </si>
  <si>
    <t>Blueberry Peach Pastry (Пирожное с черникой), 10 мл.</t>
  </si>
  <si>
    <t>Butter Pecan Praline Ice Cream (Мороженное с орехом Пекан), 10 мл.</t>
  </si>
  <si>
    <t>Candy Cake (Кремовый чизкейк и яблочное пюре), 10 мл.</t>
  </si>
  <si>
    <t>Cheesecake Graham (Чизкейк), 10 мл.</t>
  </si>
  <si>
    <t>Cookie (Печенье), 10 мл.</t>
  </si>
  <si>
    <t>Country Apple (Спелое жёлтое яблоко), 10 мл.</t>
  </si>
  <si>
    <t>Fresh Coconut (Свежий кокос), 10 мл.</t>
  </si>
  <si>
    <t>Fruit Circles (Фруктовые кольца), 10 мл.</t>
  </si>
  <si>
    <t>Grapefruit Mojito (Грейпфрутовый мохито), 10 мл.</t>
  </si>
  <si>
    <t>Gummy Candy (Жевательные мишки), 10 мл.</t>
  </si>
  <si>
    <t>Honeydew Melon (Медовая дыня), 10 мл.</t>
  </si>
  <si>
    <t>Lemon Sicilian (Сицилианский лимон), 10 мл.</t>
  </si>
  <si>
    <t>Melody (Микс из арбуза и клубники с мятной ноткой ), 10 мл.</t>
  </si>
  <si>
    <t>Meringue (Меренга), 10 мл.</t>
  </si>
  <si>
    <t>Neopolitan (Мороженное), 10 мл.</t>
  </si>
  <si>
    <t>New York Cheesecake (Нью-Йоркский чизкейк), 10 мл.</t>
  </si>
  <si>
    <t>Nilla Wafer with Milk (Ванильные вафли и молок), 10 мл.</t>
  </si>
  <si>
    <t>Papaya Mango (Папайа и манго), 10 мл.</t>
  </si>
  <si>
    <t>Pineapple Cake (Пирог с ананасом), 10 мл.</t>
  </si>
  <si>
    <t>Raspberry (Малина), 10 мл.</t>
  </si>
  <si>
    <t>Simply Cake (Просто торт), 10 мл.</t>
  </si>
  <si>
    <t>Sour Cherries &amp; Oranges (Кислый апельсиновый сок с оттенком яркой вишни), 10 мл.</t>
  </si>
  <si>
    <t>Strawberry Lemonade (Клубничный лимонад), 10 мл.</t>
  </si>
  <si>
    <t>Strawberry Marshmallow Cereal (Клубничный зефир и рисовые хлопь), 10 мл.</t>
  </si>
  <si>
    <t>Strawberry Rhubarb Smash (Спелая клубника с сильной нотой ревеня), 10 мл.</t>
  </si>
  <si>
    <t>Strawberry Ripe (Спелая клубника), 10 мл.</t>
  </si>
  <si>
    <t>Strawnana (Клубника и банан), 10 мл.</t>
  </si>
  <si>
    <t>Strawnana Smoothie (Клубнично-банановый смузи), 10 мл.</t>
  </si>
  <si>
    <t>Sunset (Тропический микс), 10 мл.</t>
  </si>
  <si>
    <t>Super Sweet (Подсластитель), 10 мл.</t>
  </si>
  <si>
    <t>Sweet Strawberry (Сладкая клубника), 10 мл.</t>
  </si>
  <si>
    <t>Sweet Tobacco (Мягкий табак), 10 мл.</t>
  </si>
  <si>
    <t>Toasted Coconut Cheesecake (Чизкейк с поджаренным кокосом), 10 мл.</t>
  </si>
  <si>
    <t>Toasted Coconut Mango Sherbet (Шербет из манго с поджаренным кокосом), 10 мл.</t>
  </si>
  <si>
    <t>Tobacco Bourbon (Табак), 10 мл.</t>
  </si>
  <si>
    <t>Tobacco Original (Мягкий сладкий табак), 10 мл.</t>
  </si>
  <si>
    <t>Tropical Blend (Тропический микс), 10 мл.</t>
  </si>
  <si>
    <t>Vanilla Bean Ice Cream (Ванильное мороженное), 10 мл.</t>
  </si>
  <si>
    <t>White Peach (Белый персик), 10 мл.</t>
  </si>
  <si>
    <t>Wild Berry Harvest (Дикие ягоды), 10 мл.</t>
  </si>
  <si>
    <t>WS-3 (Кулада), 10 мл.</t>
  </si>
  <si>
    <t>Yellow Cake (Желтый торт), 10 мл.</t>
  </si>
  <si>
    <t>Aged Bourbon Cream (Виски и сливки), 10 мл.</t>
  </si>
  <si>
    <t>Apple (Яблоко), 10 мл.</t>
  </si>
  <si>
    <t>Apple Jam w/Toast (Яблочный джем с тостами), 10 мл.</t>
  </si>
  <si>
    <t>Apple Pie (Яблочный пирог), 10 мл.</t>
  </si>
  <si>
    <t>Baked Bread (Хлеб), 10 мл.</t>
  </si>
  <si>
    <t>Banana Taffy (Банановый тортик), 10 мл.</t>
  </si>
  <si>
    <t>Black Raspberry (Черная малина), 10 мл.</t>
  </si>
  <si>
    <t>Blackberry Jam with Toast (Ежевичный джем с тостами), 10 мл.</t>
  </si>
  <si>
    <t>Blood Orange (Кровавыйй апельсин), 10 мл.</t>
  </si>
  <si>
    <t>Blue Raz (Малина и черника), 10 мл.</t>
  </si>
  <si>
    <t>Blueberries and Cream (Черника и крем), 10 мл.</t>
  </si>
  <si>
    <t>Blueberry (Голубика), 10 мл.</t>
  </si>
  <si>
    <t>Blueberry Jam with Toast (Черничный джем с тостами), 10 мл.</t>
  </si>
  <si>
    <t>Blueberry Pastry (Черничное тесто), 10 мл.</t>
  </si>
  <si>
    <t>Candy Base (Конфеты), 10 мл.</t>
  </si>
  <si>
    <t>Cherry Pie (Вишневый пирог), 10 мл.</t>
  </si>
  <si>
    <t>Cinnamon Custard (Крем с корицей), 10 мл.</t>
  </si>
  <si>
    <t>Condensed Milk (Сгущенное молоко), 10 мл.</t>
  </si>
  <si>
    <t>Cookies and Cream (Печенье и крем), 10 мл.</t>
  </si>
  <si>
    <t>Cream (Крем), 10 мл.</t>
  </si>
  <si>
    <t>Deep Fried Cookies and Cream (Жареное печенье и крем), 10 мл.</t>
  </si>
  <si>
    <t>Deep Fried Sponge Cake (Поджаренный бисквит), 10 мл.</t>
  </si>
  <si>
    <t>French Toast (Фпранцузские тосты), 10 мл.</t>
  </si>
  <si>
    <t>Frosted Animal Cookie (Глазированное печенье), 10 мл.</t>
  </si>
  <si>
    <t>Fruit Pebbles (Фруктовые хлопья), 10 мл.</t>
  </si>
  <si>
    <t>Grape (Виноград), 10 мл.</t>
  </si>
  <si>
    <t>Gummy Candy (Желейные мишки), 10 мл.</t>
  </si>
  <si>
    <t>Ice Cream Sandwich (Сэндвич с мороженым), 10 мл.</t>
  </si>
  <si>
    <t>Lemon Lime Soda (Лимонно-лаймовая сода), 10 мл.</t>
  </si>
  <si>
    <t>Lemon Meringue (Лимонное безе), 10 мл.</t>
  </si>
  <si>
    <t>Minty Green Shake (Мятный зеленый смузи), 10 мл.</t>
  </si>
  <si>
    <t>Moon Blue Ice Cream (Синее мороженное), 10 мл.</t>
  </si>
  <si>
    <t>Pancake (Панкейк), 10 мл.</t>
  </si>
  <si>
    <t>Peach Cobbler (Персиковый коблер), 10 мл.</t>
  </si>
  <si>
    <t>Pink Candy (Розовая конфета), 10 мл.</t>
  </si>
  <si>
    <t>Pink Candy Burst Type (Клубничные жевательные конфеты), 10 мл.</t>
  </si>
  <si>
    <t>Rainbow Sherbet (Радужный щербет), 10 мл.</t>
  </si>
  <si>
    <t>Strawberry Gelato (Клубничное мороженое), 10 мл.</t>
  </si>
  <si>
    <t>Strawberry Jam with Toast (Клубничный джем с тостами), 10 мл.</t>
  </si>
  <si>
    <t>Strawberry Milkshake (Клубничный молочный коктейль), 10 мл.</t>
  </si>
  <si>
    <t>Stuffed French Toast (Французский тост), 10 мл.</t>
  </si>
  <si>
    <t>Taffy Base (Конфета), 10 мл.</t>
  </si>
  <si>
    <t>Bad Blood (Клубничная конфета), 10 мл.</t>
  </si>
  <si>
    <t>Banana's Bikers (Мягкий вкус табака с бананом), 10 мл.</t>
  </si>
  <si>
    <t>Banane fraise crème (Бананово-клубничный крем), 10 мл.</t>
  </si>
  <si>
    <t>Beignet (Пончики), 10 мл.</t>
  </si>
  <si>
    <t>Beignet aux pommes (Яблочный штрудель), 10 мл.</t>
  </si>
  <si>
    <t>Berries Mood (Микс холодного лимона и смородины в сочетании с клубникой и  мятой), 10 мл.</t>
  </si>
  <si>
    <t>Berry Passion (Сладкий и освежаю вкус черники и маракуйи, с легким сливочным вкусом), 10 мл.</t>
  </si>
  <si>
    <t>Beurre de cacahuète (Арахисовое масло), 10 мл.</t>
  </si>
  <si>
    <t>Bonbon (Конфеты-леденцы), 10 мл.</t>
  </si>
  <si>
    <t>Brainstorm (Гранатовый напиток), 10 мл.</t>
  </si>
  <si>
    <t>Brazo de Mercedes (Знаменитый филипинский десерт Brazo de Mercedes), 10 мл.</t>
  </si>
  <si>
    <t>BreakFast (Крутон с джемом), 10 мл.</t>
  </si>
  <si>
    <t>Bubble gum (Известный вкус жвачки Bubble), 10 мл.</t>
  </si>
  <si>
    <t>Café vanille cacao (Заварной кофе с нотками ванили и какао), 10 мл.</t>
  </si>
  <si>
    <t>Calisson (Традиционная прованская сладость), 10 мл.</t>
  </si>
  <si>
    <t>Candy Milk Banane (Молочная конфета с бананом), 10 мл.</t>
  </si>
  <si>
    <t>Candy Milk Chocolat (Конфета со вкусом молочного шоколада), 10 мл.</t>
  </si>
  <si>
    <t>Candy Milk Fraise (Молочная конфета со сливками), 10 мл.</t>
  </si>
  <si>
    <t>Candy Milk Vanille (Молочная конфета с нотками ванили), 10 мл.</t>
  </si>
  <si>
    <t>Cannabis relax (Канабис), 10 мл.</t>
  </si>
  <si>
    <t>Cerise bigarreau (Черешня), 10 мл.</t>
  </si>
  <si>
    <t>Chasseur de primes (Баунти), 10 мл.</t>
  </si>
  <si>
    <t>Cherry Choops (Вишневая колла в чупа-чупсе), 10 мл.</t>
  </si>
  <si>
    <t>Chocolat bitter orange (Яркое сочитание черного шоколада и апельсина), 10 мл.</t>
  </si>
  <si>
    <t>Chocolat Menthe (Молочный шоколад с мятой), 10 мл.</t>
  </si>
  <si>
    <t>Citron Meringué (Лемон с зефиром), 10 мл.</t>
  </si>
  <si>
    <t>Clafoutis aux Cerises (Cливочный бисквит со спелой вишней), 10 мл.</t>
  </si>
  <si>
    <t>Cocktail de fruits (Фруктовый коктейль ), 10 мл.</t>
  </si>
  <si>
    <t>Coco Caline (Кокос, ваниль, банан и ром), 10 мл.</t>
  </si>
  <si>
    <t>Cola Citron Sicile (Колла с лимоном), 10 мл.</t>
  </si>
  <si>
    <t>Cookies (Печенье), 10 мл.</t>
  </si>
  <si>
    <t>Crêpe (Блинчики), 10 мл.</t>
  </si>
  <si>
    <t>Crumble Framboise (Вкусный, яркий малиновый пирог), 10 мл.</t>
  </si>
  <si>
    <t>Crumble Fruits rouges (Малино-ягодный пирог), 10 мл.</t>
  </si>
  <si>
    <t>Double Pomme (Микс красного и зеленого яблока), 10 мл.</t>
  </si>
  <si>
    <t>Energy Myrt (Черничный энергетик), 10 мл.</t>
  </si>
  <si>
    <t>Esperia (Красные фрукты с преобладанием малины с анисовыми и лимонными нотами), 10 мл.</t>
  </si>
  <si>
    <t>Framboise sabayon (Сладкая, сочная малина в сочетании с классическим итальянским десертом Сабайон), 10 мл.</t>
  </si>
  <si>
    <t>Fred Master Evolution (Гранат и клюква), 10 мл.</t>
  </si>
  <si>
    <t>Fred Master Evolution V1 (Ежевично смородиновый микс с дополнением лесных ягод), 10 мл.</t>
  </si>
  <si>
    <t>Fred Master Evolution V3 (Приятный микс лесных ягод с яркими нотками черной смородины), 10 мл.</t>
  </si>
  <si>
    <t>Fresh Berries V1 (Чернично смородиновый микс с дополнением мяты и ментола), 10 мл.</t>
  </si>
  <si>
    <t>Fresh Berries V2 (Чернично смородиновый микс с дополнением мяты и ментола), 10 мл.</t>
  </si>
  <si>
    <t>Fruits de la passion (Маракуйя), 10 мл.</t>
  </si>
  <si>
    <t>Fruits rouges (Микс лесных ягод), 10 мл.</t>
  </si>
  <si>
    <t>Fruizee (Очень интересный микс цитрусов, лайма и апельсина), 10 мл.</t>
  </si>
  <si>
    <t>Gambhyt (Яблочный пирог с ванильным пломбиром и сливками), 10 мл.</t>
  </si>
  <si>
    <t>Gaufre (Вафли), 10 мл.</t>
  </si>
  <si>
    <t>Gokuh (Смесь свежести экзотических фруктов и цитрусов с добавлением сахара), 10 мл.</t>
  </si>
  <si>
    <t>Gorilla V1 (Сочетание банана, кокоса, шоколада и нотки табака), 10 мл.</t>
  </si>
  <si>
    <t>Gorilla V2 (Сладкий банан с деликатным вкусом какао и нотками табака), 10 мл.</t>
  </si>
  <si>
    <t>Graham Cracker evolution (Крекерное печенье), 10 мл.</t>
  </si>
  <si>
    <t>Green Pitrat (Мятная конфета), 10 мл.</t>
  </si>
  <si>
    <t>Grenadine (Напиток на основе граната), 10 мл.</t>
  </si>
  <si>
    <t>Herbe des druides (Травы с мягким лимонным вкусом с примесью меда), 10 мл.</t>
  </si>
  <si>
    <t>Hindenburg (Смесь экзотических фруктов), 10 мл.</t>
  </si>
  <si>
    <t>Ice mint fantasia (Мята, ментол и куллер), 10 мл.</t>
  </si>
  <si>
    <t>Jus d'ananas (Ананасовый сок), 10 мл.</t>
  </si>
  <si>
    <t>Kalamansi (Мандарин и лайм), 10 мл.</t>
  </si>
  <si>
    <t>La dernière Arôme (Клубничное сахарное печенье со сливками), 10 мл.</t>
  </si>
  <si>
    <t>Lapin original (Многослойный вкус печенья, сливок, корицы и неперезрелых бананов), 10 мл.</t>
  </si>
  <si>
    <t>Le Frenchy (Нежный вкус кофе и карамели), 10 мл.</t>
  </si>
  <si>
    <t>Madeleine (Французское бисквитное печенье), 10 мл.</t>
  </si>
  <si>
    <t>Mandala (Малина в сливках), 10 мл.</t>
  </si>
  <si>
    <t>Melon (Сладкая дыня), 10 мл.</t>
  </si>
  <si>
    <t>Melon Beach (Микс дыни с клубникой), 10 мл.</t>
  </si>
  <si>
    <t>Mojito (Мохито), 10 мл.</t>
  </si>
  <si>
    <t>Monkey (Бананы фламбе), 10 мл.</t>
  </si>
  <si>
    <t>Mother Milk (Клубника в сливках и кремах), 10 мл.</t>
  </si>
  <si>
    <t>Mother Milk V3 (Сочная клубника с ванильным мороженным), 10 мл.</t>
  </si>
  <si>
    <t>Nuage caramélique (Нуга и карамель), 10 мл.</t>
  </si>
  <si>
    <t>Nuage Mystic (Черная смородина с мятой), 10 мл.</t>
  </si>
  <si>
    <t>Pannettone (Панеттоне. Итальянский пасхальный кулич), 10 мл.</t>
  </si>
  <si>
    <t>Paradise Papers (Старая добрая жвачка), 10 мл.</t>
  </si>
  <si>
    <t>Pêche Melba (Популярный десерт "Персик Мельба"), 10 мл.</t>
  </si>
  <si>
    <t>Petit dej (Жареный тост, покрытыт горьким апельсиновым джемом, пронизан кремом и кофе), 10 мл.</t>
  </si>
  <si>
    <t>Piccolo (Смесь экзотических фруктов, с добавлением сахара), 10 мл.</t>
  </si>
  <si>
    <t>Poir Martinale (Dкус груши с нотками ванили и кокоса), 10 мл.</t>
  </si>
  <si>
    <t>Pomme d'amour (Райское яблоко), 10 мл.</t>
  </si>
  <si>
    <t>Popcorn caramel beurre (Попкорн с карамелью), 10 мл.</t>
  </si>
  <si>
    <t>Punch Maison (Настоящий экзотический, легкий пунш), 10 мл.</t>
  </si>
  <si>
    <t>Rainbow (Фруктовые сосательные конфеты), 10 мл.</t>
  </si>
  <si>
    <t>Reactor Pluid (Абсент, лакрица, цитрусовые), 10 мл.</t>
  </si>
  <si>
    <t>Red Mojo (Смесь белого винограда и смородины), 10 мл.</t>
  </si>
  <si>
    <t>Rhum Coco (Ром с кокосом), 10 мл.</t>
  </si>
  <si>
    <t>Rhum Mangue (Ром с манго), 10 мл.</t>
  </si>
  <si>
    <t>Rupture De Stock (Слива с ванильным кремом), 10 мл.</t>
  </si>
  <si>
    <t>Sex on the peach (Фруктовый напиток, сочетающий персик и клюкву), 10 мл.</t>
  </si>
  <si>
    <t>Snake Arome (Клубника, лимон, грейпфрут и анис), 10 мл.</t>
  </si>
  <si>
    <t>Snake Solub V2 (Абсент, ваниль, цедра лимона, грейпфрут), 10 мл.</t>
  </si>
  <si>
    <t>Strawberry jam (Клубнично - карамельное варенье), 10 мл.</t>
  </si>
  <si>
    <t>Tabac Captain Jack (Трубочный табак коричневый с медом, ромом, виски), 10 мл.</t>
  </si>
  <si>
    <t>Tabac Firecured (Трубочный табак), 10 мл.</t>
  </si>
  <si>
    <t>Tabac Gold (Вытяжка с трубочного табака American Tobacco), 10 мл.</t>
  </si>
  <si>
    <t>Tabac Grand-mère (Мягкий вкус табака с медовыми нотками), 10 мл.</t>
  </si>
  <si>
    <t>Tabac grand-père (Коричневый сахар с жареным фундуком), 10 мл.</t>
  </si>
  <si>
    <t>Tabac Kentucky (Табак Кентуки), 10 мл.</t>
  </si>
  <si>
    <t>Tabac KML (Табак Кемел), 10 мл.</t>
  </si>
  <si>
    <t>Tabac Miel (Мед и табак), 10 мл.</t>
  </si>
  <si>
    <t>Tabac Mix USA (Американский табак), 10 мл.</t>
  </si>
  <si>
    <t>Tabac Wst (Табак Вестерн), 10 мл.</t>
  </si>
  <si>
    <t>Thé noir (Черный чай), 10 мл.</t>
  </si>
  <si>
    <t>Thé vert (Зеленый чай), 10 мл.</t>
  </si>
  <si>
    <t>Tilleul (Липа), 10 мл.</t>
  </si>
  <si>
    <t>Tutti Frutti (Тутти-фрутти), 10 мл.</t>
  </si>
  <si>
    <t>Viktoria Luise (Сладкие экзотические фрукты, с нотами миндаля), 10 мл.</t>
  </si>
  <si>
    <t>Wonder Peanuts (Жареный карамелизованный арахис), 10 мл.</t>
  </si>
  <si>
    <t>Zeppelin (Клубника с малиной), 10 мл.</t>
  </si>
  <si>
    <t>Absinthe 2 Flavor (Абсент), 10 мл.</t>
  </si>
  <si>
    <t>Absinthe Flavor (Абсент), 10 мл.</t>
  </si>
  <si>
    <t>Almond (Миндаль), 10 мл.</t>
  </si>
  <si>
    <t>Almond Amaretto (Миндальный Амаретто), 10 мл.</t>
  </si>
  <si>
    <t>Apple * (Tart Granny Smith) , 10 мл.</t>
  </si>
  <si>
    <t>Apple Tart Green Apple (Терпкое зелёное яблоко), 10 мл.</t>
  </si>
  <si>
    <t>Banana Nut Bread Flavor (Банановый кекс) , 10 мл.</t>
  </si>
  <si>
    <t>Berry Mix Flavor (Ягодный микс ), 10 мл.</t>
  </si>
  <si>
    <t>Bittersweet Chocolate (Сладко-горький шоколад), 10 мл.</t>
  </si>
  <si>
    <t>Black Currant Flavor (Черная смородина) , 10 мл.</t>
  </si>
  <si>
    <t>Black Honey Flavor (Черный мед и табак) , 10 мл.</t>
  </si>
  <si>
    <t>Black Tea Flavor* (Черный чай), 10 мл.</t>
  </si>
  <si>
    <t>Blue Raspberry Flavor ** (Синяя малина), 10 мл.</t>
  </si>
  <si>
    <t>Bourbon (Бурбон), 10 мл.</t>
  </si>
  <si>
    <t>Boysenberry Deluxe (Бойзенова Ягода Делюкс), 10 мл.</t>
  </si>
  <si>
    <t>Boysenberry Flavor * (Шелковица), 10 мл.</t>
  </si>
  <si>
    <t>Brandy Flavor ** (Брэнди), 10 мл.</t>
  </si>
  <si>
    <t>Cannabis Type, 10 мл.</t>
  </si>
  <si>
    <t>Caramel Cappuccino (Капучино с карамелью), 10 мл.</t>
  </si>
  <si>
    <t>Chai tea (Молочный чай со специями), 10 мл.</t>
  </si>
  <si>
    <t>Champagne Type Flavor (PG) (Шампанское) , 10 мл.</t>
  </si>
  <si>
    <t>Cherry Blossom (PG) (Вкус цветов вишни), 10 мл.</t>
  </si>
  <si>
    <t>Cherry Extract Flavor (Вишневый Экстракт), 10 мл.</t>
  </si>
  <si>
    <t>Chili Mango (Острое манго), 10 мл.</t>
  </si>
  <si>
    <t>Chocolate Coconut Almond Candy Bar (Батончик Баунти), 10 мл.</t>
  </si>
  <si>
    <t>Chocolate Flavor (Шоколад) , 10 мл.</t>
  </si>
  <si>
    <t>Cigarillo ('Mild' &amp; 'Black') Flavor - (Мягкий сладкий табак), 10 мл.</t>
  </si>
  <si>
    <t>Cinnamon Red Hot (PG) (Пряная корица), 10 мл.</t>
  </si>
  <si>
    <t>Clove Flavor - (Гвоздика), 10 мл.</t>
  </si>
  <si>
    <t>Cocoa Rounds Flavor (шоколадный завтрак) , 10 мл.</t>
  </si>
  <si>
    <t>Coconut Candy Flavor (Кокосовая конфета) , 10 мл.</t>
  </si>
  <si>
    <t>Cola Fizz (Кола), 10 мл.</t>
  </si>
  <si>
    <t>Cotton Candy (Circus) (Сладкая вата) , 10 мл.</t>
  </si>
  <si>
    <t>Cranberry Sauce Flavor (клюквенный джем ) , 10 мл.</t>
  </si>
  <si>
    <t>Cream Soda Flavor (Крем- сода) , 10 мл.</t>
  </si>
  <si>
    <t>Creme de Menthe Flavor * (Мятный ликёр) , 10 мл.</t>
  </si>
  <si>
    <t>Crunchy Cereal/Captain Cereal (Кукурузные подушечки) , 10 мл.</t>
  </si>
  <si>
    <t>Cubano Type Flavor - (Кубинский табак), 10 мл.</t>
  </si>
  <si>
    <t>Cucumber Flavor * (Огурец) , 10 мл.</t>
  </si>
  <si>
    <t>Dark Rum (Темный ром), 10 мл.</t>
  </si>
  <si>
    <t>Date, 10 мл.</t>
  </si>
  <si>
    <t>DK Tobacco (DK Табак), 10 мл.</t>
  </si>
  <si>
    <t>Double Chocolate (Dark) (Двойной черный шоколад) , 10 мл.</t>
  </si>
  <si>
    <t>Dr. Pop Flavor - (Напиток Dr.Pop), 10 мл.</t>
  </si>
  <si>
    <t>DX Banana Cream (DX Банановій крем), 10 мл.</t>
  </si>
  <si>
    <t>DX Brown Sugar (Тростниковый/Коричневый сахар) , 10 мл.</t>
  </si>
  <si>
    <t>DX Jamaican Rum Flavor (DX Ямайский Ром) , 10 мл.</t>
  </si>
  <si>
    <t>DX Marshmallow Flavor (DX Зефир) , 10 мл.</t>
  </si>
  <si>
    <t>DX Milk Flavor (DX Молоко) , 10 мл.</t>
  </si>
  <si>
    <t>DX Peach (Juicy)Flavor (DX Сочный персик) , 10 мл.</t>
  </si>
  <si>
    <t>DX Vanilla Cupcake (DX Ванильный кекс) , 10 мл.</t>
  </si>
  <si>
    <t>Earl Grey Tea Flavor * (Чай c Бергамотом) , 10 мл.</t>
  </si>
  <si>
    <t>Egg Nog  (Гоголь-моголь), 10 мл.</t>
  </si>
  <si>
    <t>Elderberry Flavor - (Ягода Бузины), 10 мл.</t>
  </si>
  <si>
    <t>English Toffee Flavor - (Английская Ириска), 10 мл.</t>
  </si>
  <si>
    <t>Espresso Flavor (Кофе эспрессо) , 10 мл.</t>
  </si>
  <si>
    <t>French Vanilla Creme (Французский ванильный крем) , 10 мл.</t>
  </si>
  <si>
    <t>French Vanilla v2 (Французская ваниль), 10 мл.</t>
  </si>
  <si>
    <t>Fruit Smoothie (Фруктовый смузи), 10 мл.</t>
  </si>
  <si>
    <t>Fruity Stick Gum Flavor - (Фруктовая жевательная конфетка), 10 мл.</t>
  </si>
  <si>
    <t>Fudge Brownie Flavor (Пирожное с ирисками) , 10 мл.</t>
  </si>
  <si>
    <t>Gingerbread Cookie (Пряничное печенье), 10 мл.</t>
  </si>
  <si>
    <t>Graham Cracker (Грэхем крекер), 10 мл.</t>
  </si>
  <si>
    <t>Grape Candy Flavor (Виноградная конфетка), 10 мл.</t>
  </si>
  <si>
    <t>Grape Soda Flavor - (Виноградная Газировка), 10 мл.</t>
  </si>
  <si>
    <t>Hawaiian Drink Flavor (Гавайский Коктейль), 10 мл.</t>
  </si>
  <si>
    <t>Hazelnut Praline Flavor - (Пралине лесной орех), 10 мл.</t>
  </si>
  <si>
    <t>Hibiscus (Каркадэ), 10 мл.</t>
  </si>
  <si>
    <t>Holiday Spiсe (Праздничніе специи), 10 мл.</t>
  </si>
  <si>
    <t>Honey Circles Cereal (Медовые колечки), 10 мл.</t>
  </si>
  <si>
    <t>Honey Flavor (Мед) , 10 мл.</t>
  </si>
  <si>
    <t>Honeydew Flavor (Медовая Дыня), 10 мл.</t>
  </si>
  <si>
    <t>Honeydew* (Дыня), 10 мл.</t>
  </si>
  <si>
    <t>Honeysuckle (Жимолость), 10 мл.</t>
  </si>
  <si>
    <t>Horchata Flavor * (Орчата) , 10 мл.</t>
  </si>
  <si>
    <t>Horchata Smooth (Орчата с мягким вкусом), 10 мл.</t>
  </si>
  <si>
    <t>Horehound* (Шандра), 10 мл.</t>
  </si>
  <si>
    <t>Hpno II Flavor (Алкогольный напиток HNPO) , 10 мл.</t>
  </si>
  <si>
    <t>Huckleberry* (Черника), 10 мл.</t>
  </si>
  <si>
    <t>Jamaican Rum* (Ямайский Ром), 10 мл.</t>
  </si>
  <si>
    <t>Kentucky Bourbon Flavor * (Бурбон из Кентукки) , 10 мл.</t>
  </si>
  <si>
    <t>Kettle Corn Flavor (Сладко-Соленый Попкорн), 10 мл.</t>
  </si>
  <si>
    <t>Key Lime Pie (Лаймовый пирог), 10 мл.</t>
  </si>
  <si>
    <t>Lemon (water soluble) Flavor (Лимон), 10 мл.</t>
  </si>
  <si>
    <t>Lemon II (Лимон), 10 мл.</t>
  </si>
  <si>
    <t>Lemon Lime Flavor 2 (Лимонад),, 10 мл.</t>
  </si>
  <si>
    <t>Lemon Lime Flavor** (Лимонад) , 10 мл.</t>
  </si>
  <si>
    <t>Lucky Leprechaun Cereal (Кукурузные колечки), 10 мл.</t>
  </si>
  <si>
    <t>Maple Flavor** (Кленовый сироп), 10 мл.</t>
  </si>
  <si>
    <t>Maraschino Cherry (PG)(Коктейльная Вишня) , 10 мл.</t>
  </si>
  <si>
    <t>Mary Jane Flavor , 10 мл.</t>
  </si>
  <si>
    <t>Mexican Coffee Flavor - (Мексиканский Кофе), 10 мл.</t>
  </si>
  <si>
    <t>Mexican Liqueur (Мексиканский ликер), 10 мл.</t>
  </si>
  <si>
    <t>Milk Chocolate Flavor (молочный шоколад ) , 10 мл.</t>
  </si>
  <si>
    <t>Mint Candy (Мятные леденцы) , 10 мл.</t>
  </si>
  <si>
    <t>Mocha (Аромат кофе Мокко), 10 мл.</t>
  </si>
  <si>
    <t>Mojito Flavor * (Мохито) , 10 мл.</t>
  </si>
  <si>
    <t>Musk Candy Flavor - (Мускусные конфеты ), 10 мл.</t>
  </si>
  <si>
    <t>Pancake (Блинчики/Панкейки), 10 мл.</t>
  </si>
  <si>
    <t>Passion Orange Guava (Микс из маракуи, апельсина и гуавы), 10 мл.</t>
  </si>
  <si>
    <t>Pear Candy Flavor (Грушевая конфета) , 10 мл.</t>
  </si>
  <si>
    <t>Pecan (Орех "Пекан"), 10 мл.</t>
  </si>
  <si>
    <t>Peppermint 2 (Мятные Леденцы), 10 мл.</t>
  </si>
  <si>
    <t>Pomegranate Flavor (Гранат) , 10 мл.</t>
  </si>
  <si>
    <t>Popcorn Air Popped (Попкорн), 10 мл.</t>
  </si>
  <si>
    <t>Popcorn Flavor (попкорн ) , 10 мл.</t>
  </si>
  <si>
    <t>Popcorn Movie Theater (Попкорн), 10 мл.</t>
  </si>
  <si>
    <t>Rainbow Drops Flavor (фруктовые конфеты) , 10 мл.</t>
  </si>
  <si>
    <t>Rainbow Sherbet (Фруктовый щербет), 10 мл.</t>
  </si>
  <si>
    <t>Raisin (Изюм), 10 мл.</t>
  </si>
  <si>
    <t>Raspberry Flavor (Малина), 10 мл.</t>
  </si>
  <si>
    <t>Red Licorice Flavor - (Лакрица), 10 мл.</t>
  </si>
  <si>
    <t>Red Oak (Красный дуб), 10 мл.</t>
  </si>
  <si>
    <t>Red Type Blend (Сигаретный табак), 10 мл.</t>
  </si>
  <si>
    <t>Rice Crunchies Flavor (Рисовые колечки) , 10 мл.</t>
  </si>
  <si>
    <t>Root Beer (PG)* (Корневое пиво), 10 мл.</t>
  </si>
  <si>
    <t>Rose Candy Flavor - (Леденцы с лепестками розы), 10 мл.</t>
  </si>
  <si>
    <t>Ruby Chocolate (Розовый шоколад), 10 мл.</t>
  </si>
  <si>
    <t>RY4 *(Табак), 10 мл.</t>
  </si>
  <si>
    <t>RY4 Asian Flavor (Азиатский табак) , 10 мл.</t>
  </si>
  <si>
    <t>Slim Mint Cookie (Мятное печенье с шоколадной глазурью), 10 мл.</t>
  </si>
  <si>
    <t>Smooth Flavor (Смягчитель) , 10 мл.</t>
  </si>
  <si>
    <t>Spurberry, 10 мл.</t>
  </si>
  <si>
    <t>Strawberry (Organic Compliant) (Органическая клубника), 10 мл.</t>
  </si>
  <si>
    <t>Strawberry Yogurt (Клубничный йогурт), 10 мл.</t>
  </si>
  <si>
    <t>Swedish Gummy Flavor (Шведский мармелад) , 10 мл.</t>
  </si>
  <si>
    <t>Sweet and Tart Flavor - (Кисло-сладкий леденец), 10 мл.</t>
  </si>
  <si>
    <t>Sweet Cereal Flakes (Сладкие злаковые хлопья), 10 мл.</t>
  </si>
  <si>
    <t>Sweet Tea Flavor - (Сладкий чай), 10 мл.</t>
  </si>
  <si>
    <t>Sweet Woodruff (Сладкий Ясменник), 10 мл.</t>
  </si>
  <si>
    <t>Tart and Sour (Кисло-сладкий), 10 мл.</t>
  </si>
  <si>
    <t>Tiramisu Flavor (Тирамису) , 10 мл.</t>
  </si>
  <si>
    <t>Toasted Almond Flavor (Жаренный миндаль) , 10 мл.</t>
  </si>
  <si>
    <t>Turkish Flavor (Турецкий табак ) , 10 мл.</t>
  </si>
  <si>
    <t>Tutti- Frutti Flavor ** (Тутти- Фрутти), 10 мл.</t>
  </si>
  <si>
    <t>Vanilla Bourbon (Madagascar) (Ванильный бурбон), 10 мл.</t>
  </si>
  <si>
    <t>Violet Candy (Фиалковые леденцы), 10 мл.</t>
  </si>
  <si>
    <t>Watermelon Candy Flavor - (Арбузная конфета), 10 мл.</t>
  </si>
  <si>
    <t>Wintergreen Flavor (Ягода - Зимняя прохлада) , 10 мл.</t>
  </si>
  <si>
    <t>Absolute tobacco, 10 мл.</t>
  </si>
  <si>
    <t>Anssie Mango (Манго), 10 мл.</t>
  </si>
  <si>
    <t>Black Devil, 10 мл.</t>
  </si>
  <si>
    <t>Blackberry Strawberry and Sout (Кислая клубника и ежевика), 10 мл.</t>
  </si>
  <si>
    <t>Blueberry Ice Cream (Черничное мороженое), 10 мл.</t>
  </si>
  <si>
    <t>Blueberry Pie (Черничный пирог), 10 мл.</t>
  </si>
  <si>
    <t>Borkum Riff, 10 мл.</t>
  </si>
  <si>
    <t>Bounty (Баунти), 10 мл.</t>
  </si>
  <si>
    <t>Camel Menthol, 10 мл.</t>
  </si>
  <si>
    <t>Camel, 10 мл.</t>
  </si>
  <si>
    <t>Captain Black (Капитан Блэк), 10 мл.</t>
  </si>
  <si>
    <t>Captain Black Cherry (Вишневый Капитан Блэк), 10 мл.</t>
  </si>
  <si>
    <t>Chesterfield, 10 мл.</t>
  </si>
  <si>
    <t>Cigar Cherry (Сигара с вишневым оттенком), 10 мл.</t>
  </si>
  <si>
    <t>Cigar, 10 мл.</t>
  </si>
  <si>
    <t>Coca Cola, 10 мл.</t>
  </si>
  <si>
    <t>Cohiba, 10 мл.</t>
  </si>
  <si>
    <t>Cola with Ice (Кола со льдом), 10 мл.</t>
  </si>
  <si>
    <t>Cranberry and Apricot and Cold (Клюква и абрикос с холодком), 10 мл.</t>
  </si>
  <si>
    <t>Croisant (Круасан), 10 мл.</t>
  </si>
  <si>
    <t>Danhill, 10 мл.</t>
  </si>
  <si>
    <t>Danish, 10 мл.</t>
  </si>
  <si>
    <t>Davidoff, 10 мл.</t>
  </si>
  <si>
    <t>Double Apples (Двойное яблоко), 10 мл.</t>
  </si>
  <si>
    <t>Dragon Fruit (Питахайа), 10 мл.</t>
  </si>
  <si>
    <t>Fanta Grape (Виноградная фанта), 10 мл.</t>
  </si>
  <si>
    <t>Fanta Orange (Апельсиновая фанта), 10 мл.</t>
  </si>
  <si>
    <t>Forest Fruit (Лесные ягоды), 10 мл.</t>
  </si>
  <si>
    <t>Fragrance Tobacco (Concentrat) (Вкус папирос), 10 мл.</t>
  </si>
  <si>
    <t>France Tabacco (Concentrat) (Французский табак), 10 мл.</t>
  </si>
  <si>
    <t>French pipe, 10 мл.</t>
  </si>
  <si>
    <t>Gold Mango (Золотое Манго), 10 мл.</t>
  </si>
  <si>
    <t>Gold Virginia (Вирджиния голд), 10 мл.</t>
  </si>
  <si>
    <t>Hilton, 10 мл.</t>
  </si>
  <si>
    <t>Honeydew (Медовая Дыня), 10 мл.</t>
  </si>
  <si>
    <t>Ice Apple (Яблоко с холодком), 10 мл.</t>
  </si>
  <si>
    <t>Ice Blueberry (Черника с холодком), 10 мл.</t>
  </si>
  <si>
    <t>Ice Lemon Tea (Чай с лимоном и льдом), 10 мл.</t>
  </si>
  <si>
    <t>Ice Strawberry (Клубника с холодком), 10 мл.</t>
  </si>
  <si>
    <t>Island Tobacco (tobacco+coconut +chocolate), 10 мл.</t>
  </si>
  <si>
    <t>Kent, 10 мл.</t>
  </si>
  <si>
    <t>Key Lime (Тропический лайм), 10 мл.</t>
  </si>
  <si>
    <t>Kiwi Mango Orange (Киви, манго, апельсин), 10 мл.</t>
  </si>
  <si>
    <t>Latakia, 10 мл.</t>
  </si>
  <si>
    <t>Lemon Lime (Лимон с лаймом), 10 мл.</t>
  </si>
  <si>
    <t>Lemonade with Pear (Грушевый лимонад), 10 мл.</t>
  </si>
  <si>
    <t>Lucky strike, 10 мл.</t>
  </si>
  <si>
    <t>Malaysian Mango (Малазийский Манго), 10 мл.</t>
  </si>
  <si>
    <t>Mango and Cold Grapes (Манго и виноград со льдом), 10 мл.</t>
  </si>
  <si>
    <t>Mango Ice Cream (Мороженое с манго), 10 мл.</t>
  </si>
  <si>
    <t>Marlboro lights, 10 мл.</t>
  </si>
  <si>
    <t>Marlboro, 10 мл.</t>
  </si>
  <si>
    <t>Old Captain, 10 мл.</t>
  </si>
  <si>
    <t>Orange  (Апельсин), 10 мл.</t>
  </si>
  <si>
    <t>Pall mall, 10 мл.</t>
  </si>
  <si>
    <t>Parlament, 10 мл.</t>
  </si>
  <si>
    <t>Pepsi Cola, 10 мл.</t>
  </si>
  <si>
    <t>Philip Morris, 10 мл.</t>
  </si>
  <si>
    <t>Raspberry Lemonade (Малиновый лимонад), 10 мл.</t>
  </si>
  <si>
    <t>Red Bull, 10 мл.</t>
  </si>
  <si>
    <t>Red Currant (Красная смородина), 10 мл.</t>
  </si>
  <si>
    <t>Rothmans, 10 мл.</t>
  </si>
  <si>
    <t>RY4, 10 мл.</t>
  </si>
  <si>
    <t>Sprite, 10 мл.</t>
  </si>
  <si>
    <t>State Express/555, 10 мл.</t>
  </si>
  <si>
    <t>Strawberry and Mango (Клубника и манго), 10 мл.</t>
  </si>
  <si>
    <t>Tropical Fruit (Тропические фрукты), 10 мл.</t>
  </si>
  <si>
    <t>Turkish tobacco, 10 мл.</t>
  </si>
  <si>
    <t>Usa Mix, 10 мл.</t>
  </si>
  <si>
    <t>Vanilla Custard, 10 мл.</t>
  </si>
  <si>
    <t>Very sour citrus mix, 10 мл.</t>
  </si>
  <si>
    <t>Watermelon and Gum (Арбузная жвачка), 10 мл.</t>
  </si>
  <si>
    <t>Winston, 10 мл.</t>
  </si>
  <si>
    <t>Amaretto (Вкус ликера Амаретто), 10 мл.</t>
  </si>
  <si>
    <t>Apple Pie (Яблочный Пирог), 10 мл.</t>
  </si>
  <si>
    <t>Apple Pie v2 (Яблочный Пирог 2), 10 мл.</t>
  </si>
  <si>
    <t>Banana Split (Банановый Десерт), 10 мл.</t>
  </si>
  <si>
    <t>Bavarian Cream (Баварский Крем), 10 мл.</t>
  </si>
  <si>
    <t>Blue Raspberry Cotton Candy (Малиновая Сладкая Вата), 10 мл.</t>
  </si>
  <si>
    <t>Blueberry Cinnamon Crumble (Черничный Пирог) , 10 мл.</t>
  </si>
  <si>
    <t>Blueberry Jam (Черничный Джем), 10 мл.</t>
  </si>
  <si>
    <t>Blueberry Pomegranate with Stevia (Сладкая Черника с Гранатом), 10 мл.</t>
  </si>
  <si>
    <t>Boston Cream Pie v2 (Бостонский Кремовый Пирог), 10 мл.</t>
  </si>
  <si>
    <t>Bubble Gum (Жевательная Резинка), 10 мл.</t>
  </si>
  <si>
    <t>Burley Blend (Тобак Берли), 10 мл.</t>
  </si>
  <si>
    <t>Butter Cream (Сливочный Крем), 10 мл.</t>
  </si>
  <si>
    <t>Cake Batter (Крем для Торта), 10 мл.</t>
  </si>
  <si>
    <t>Cantaloupe (Мускусная Дыня), 10 мл.</t>
  </si>
  <si>
    <t>Cappuccino v2 (Капучино 2), 10 мл.</t>
  </si>
  <si>
    <t>Caramel v2 (Карамель 2), 10 мл.</t>
  </si>
  <si>
    <t>Chai Tea (Индийский Чай), 10 мл.</t>
  </si>
  <si>
    <t>Cherry Cola (Вишневая Кола), 10 мл.</t>
  </si>
  <si>
    <t>Chocolate Coconut Almond (Кокосовый Шоколад с Миндалем), 10 мл.</t>
  </si>
  <si>
    <t>Chocolate Fudge Brownie (Шоколадный Пирог), 10 мл.</t>
  </si>
  <si>
    <t>Chocolate Glazed Doughnut (Шоколадный Пончик), 10 мл.</t>
  </si>
  <si>
    <t>Cinnamon Coffee Cake (Печенька с Корицей), 10 мл.</t>
  </si>
  <si>
    <t>Cinnamon Danish Swirl (Булочка с Корицей), 10 мл.</t>
  </si>
  <si>
    <t>Cinnamon Danish Swirl V2 (Булочка с Корицей 2), 10 мл.</t>
  </si>
  <si>
    <t>Concord Grape with Stevia (Виноград с Стевиа), 10 мл.</t>
  </si>
  <si>
    <t>Cool Mint (Прохладная Мята), 10 мл.</t>
  </si>
  <si>
    <t>Creamy Yogurt (Йогурт), 10 мл.</t>
  </si>
  <si>
    <t>Cup a Joe (Чашка Кофе), 10 мл.</t>
  </si>
  <si>
    <t>Double Apple (Двойное Яблоко), 10 мл.</t>
  </si>
  <si>
    <t>Double Chocolate (Двойной Шоколад), 10 мл.</t>
  </si>
  <si>
    <t>Double Chocolate v2 (Двойной Шоколад), 10 мл.</t>
  </si>
  <si>
    <t>Double Watermelon (Арбуз), 10 мл.</t>
  </si>
  <si>
    <t>Dragon Fruit (Питахайя), 10 мл.</t>
  </si>
  <si>
    <t>Energy Drink (Энергетик), 10 мл.</t>
  </si>
  <si>
    <t>Espresso (Эспрессо), 10 мл.</t>
  </si>
  <si>
    <t>French Vanilla (Французкая Ваниль), 10 мл.</t>
  </si>
  <si>
    <t>French Vanilla V2 (Французкая Ваниль 2), 10 мл.</t>
  </si>
  <si>
    <t>GingerBread (Имбирный Пряник), 10 мл.</t>
  </si>
  <si>
    <t>Glazed Doughnut (Глазированный Пончик), 10 мл.</t>
  </si>
  <si>
    <t>Golden Butter (Масляный Крем), 10 мл.</t>
  </si>
  <si>
    <t>Golden Pineapple (Ананас), 10 мл.</t>
  </si>
  <si>
    <t>Graham Cracker (Крекер Грэма), 10 мл.</t>
  </si>
  <si>
    <t>Greek Yogurt (Греческий Йогурт), 10 мл.</t>
  </si>
  <si>
    <t>Green Apple (Зеленое Яблоко), 10 мл.</t>
  </si>
  <si>
    <t>Green Apple Hard Candy (Зеленое яблоко Hard Candy), 10 мл.</t>
  </si>
  <si>
    <t>Grenadine (Гранатовый Сироп), 10 мл.</t>
  </si>
  <si>
    <t>Harvest Berry (Лесные Ягоды), 10 мл.</t>
  </si>
  <si>
    <t>Hazelnut  (Лесной Орех), 10 мл.</t>
  </si>
  <si>
    <t>Hazelnut v2 (Лесной Орех 2), 10 мл.</t>
  </si>
  <si>
    <t>Honeydew Melon (Медовая Дыня), 10 мл.</t>
  </si>
  <si>
    <t>Hot Cocoa (Горячий Какао), 10 мл.</t>
  </si>
  <si>
    <t>Irish Cream (Сливочный Ликер), 10 мл.</t>
  </si>
  <si>
    <t>Italian Lemon Sicily (Сицилийский Лимон), 10 мл.</t>
  </si>
  <si>
    <t>Jelly Candy (Желейные Мишки), 10 мл.</t>
  </si>
  <si>
    <t>Juicy Lemon (Сочный Лимон), 10 мл.</t>
  </si>
  <si>
    <t>Juicy Orange (Сочный Апельсин), 10 мл.</t>
  </si>
  <si>
    <t>Juicy Peach (Сочный Персик), 10 мл.</t>
  </si>
  <si>
    <t>Kiwi Strawberry with Stevia (Киви с Клубникой), 10 мл.</t>
  </si>
  <si>
    <t>Lemon Lime (Лимон Лайм), 10 мл.</t>
  </si>
  <si>
    <t>Lemon Meringue Pie v2 (Лимонный Пирог), 10 мл.</t>
  </si>
  <si>
    <t>Maple (Pancake) Syrup (Кленовый Сироп), 10 мл.</t>
  </si>
  <si>
    <t>Menthol (Ментол), 10 мл.</t>
  </si>
  <si>
    <t>Milk Chocolate Toffee (Молочная Ириска), 10 мл.</t>
  </si>
  <si>
    <t>New York Cheesecake (Чизкейк), 10 мл.</t>
  </si>
  <si>
    <t>New York Cheesecake v2 (Чизкейк 2), 10 мл.</t>
  </si>
  <si>
    <t>Orange Creamsicle (Апельсиновый Фруктовый Лед), 10 мл.</t>
  </si>
  <si>
    <t>Orange Mango with Stevia (Оранжевый Манго с Стевии), 10 мл.</t>
  </si>
  <si>
    <t>Passion Fruit (Маракуйя), 10 мл.</t>
  </si>
  <si>
    <t>Peaches and Cream (Персики с Кремом), 10 мл.</t>
  </si>
  <si>
    <t>Peaches and Cream v2 (Персики с Кремом 2), 10 мл.</t>
  </si>
  <si>
    <t>Peanut Butter (Арахисовое Масло), 10 мл.</t>
  </si>
  <si>
    <t>Peanut Butter v2 (Арахисовое Масло), 10 мл.</t>
  </si>
  <si>
    <t>Pear with Stevia (Сладкая Груша), 10 мл.</t>
  </si>
  <si>
    <t>Pina Colada (Пина Колада), 10 мл.</t>
  </si>
  <si>
    <t>Pina Colada v2 (Пина Колада 2), 10 мл.</t>
  </si>
  <si>
    <t>Pomegranate  (Гранат), 10 мл.</t>
  </si>
  <si>
    <t>Pomegranate v2 (Гранат 2), 10 мл.</t>
  </si>
  <si>
    <t>Pralines and Cream (Пралине и Крем), 10 мл.</t>
  </si>
  <si>
    <t>Raspberry V2 (Малина 2), 10 мл.</t>
  </si>
  <si>
    <t>Simply Vanilla (Ваниль), 10 мл.</t>
  </si>
  <si>
    <t>Spearmint (Мята), 10 мл.</t>
  </si>
  <si>
    <t>Strawberries and Cream (Клубника со Сливками), 10 мл.</t>
  </si>
  <si>
    <t>Sugar Cookie (Сахарное Печенье), 10 мл.</t>
  </si>
  <si>
    <t>Sugar Cookie v2 (Сахарное Печенье 2), 10 мл.</t>
  </si>
  <si>
    <t>Super Sweetener (Супер Подсластитель), 10 мл.</t>
  </si>
  <si>
    <t>Sweet Cream (Сливки), 10 мл.</t>
  </si>
  <si>
    <t>Sweet Guava (Сладкая Гуава), 10 мл.</t>
  </si>
  <si>
    <t>Sweet Lychee (Сладкий Личи), 10 мл.</t>
  </si>
  <si>
    <t>Sweet Mango (Сладкий Манго), 10 мл.</t>
  </si>
  <si>
    <t>Sweet Strawberry (Сладкая Клубника), 10 мл.</t>
  </si>
  <si>
    <t>Sweet Tangerine (Сладкий Мандарин), 10 мл.</t>
  </si>
  <si>
    <t>Sweet Tea (Сладкий Чай), 10 мл.</t>
  </si>
  <si>
    <t>Sweet Watermelon (Сладкий Арбуз), 10 мл.</t>
  </si>
  <si>
    <t>Toasted Almond (Жареный Миндаль), 10 мл.</t>
  </si>
  <si>
    <t>Vanilla Bean Ice Cream (Ванильное Мороженое) (Ванильное Мороженое), 10 мл.</t>
  </si>
  <si>
    <t>Vanilla Cupcake (Ванильный Кекс), 10 мл.</t>
  </si>
  <si>
    <t>Vanilla Cupcake V2 (Ванильный Кекс 2), 10 мл.</t>
  </si>
  <si>
    <t>Vanilla Custard (Ванильный Крем), 10 мл.</t>
  </si>
  <si>
    <t>Vanilla Custard V2 (Ванильный Крем 2), 10 мл.</t>
  </si>
  <si>
    <t>Vanilla Whipped Cream (Взбитые Сливки), 10 мл.</t>
  </si>
  <si>
    <t>Wild Cherry with Stevia (Дикая Вишня), 10 мл.</t>
  </si>
  <si>
    <t>Yellow Peach (Персик), 10 мл.</t>
  </si>
  <si>
    <t>Malaysian Cooler (Малазийский кулер), 10 мл.</t>
  </si>
  <si>
    <t>White Chocolate (Белый Шоколад), 10 мл.</t>
  </si>
  <si>
    <t>Цена/шт.</t>
  </si>
  <si>
    <t>Скидка</t>
  </si>
  <si>
    <t>Capella 5 мл</t>
  </si>
  <si>
    <t>Capella 10 мл</t>
  </si>
  <si>
    <t>FlavorWest 5 мл</t>
  </si>
  <si>
    <t>FlavorWest 10 мл</t>
  </si>
  <si>
    <t>FlavourArt 5 мл</t>
  </si>
  <si>
    <t>FlavourArt 10 мл</t>
  </si>
  <si>
    <t>Inawera 5 мл</t>
  </si>
  <si>
    <t>Inawera 10 мл</t>
  </si>
  <si>
    <t>LorAnn 5 мл</t>
  </si>
  <si>
    <t>LorAnn 10 мл</t>
  </si>
  <si>
    <t>One Stop DIY 5 мл</t>
  </si>
  <si>
    <t>One Stop DIY 10 мл</t>
  </si>
  <si>
    <t>Purilum 10 мл</t>
  </si>
  <si>
    <t>Purilum 5 мл</t>
  </si>
  <si>
    <t>Real Flavors (SC) 5 мл</t>
  </si>
  <si>
    <t>Real Flavors (SC) 10 мл</t>
  </si>
  <si>
    <t>Solub Arome 5 мл</t>
  </si>
  <si>
    <t>Solub Arome 10 мл</t>
  </si>
  <si>
    <t>TPA/TFA 5 мл</t>
  </si>
  <si>
    <t>TPA/TFA 10 мл</t>
  </si>
  <si>
    <t>Xian 5 мл</t>
  </si>
  <si>
    <t>Xian 10 мл</t>
  </si>
  <si>
    <t>The Flavor Apprentice (USA)</t>
  </si>
  <si>
    <t>Capella flavors (USA)</t>
  </si>
  <si>
    <t>Green Apple Hard Candy (Яблочная конфета)</t>
  </si>
  <si>
    <t>FlavorWest (USA)</t>
  </si>
  <si>
    <t>FlavourArt (Italy)</t>
  </si>
  <si>
    <t>Almond (Миндаль)</t>
  </si>
  <si>
    <t>Bilberry (Черника)</t>
  </si>
  <si>
    <t>Blackcurrant (Черная смородина)</t>
  </si>
  <si>
    <t>Catalan Cream (Каталонский крем)</t>
  </si>
  <si>
    <t>Chocolate (Шоколад)</t>
  </si>
  <si>
    <t>Flash (Усилитель ТХ)</t>
  </si>
  <si>
    <t>Forest Fruit (Лесные фрукты)</t>
  </si>
  <si>
    <t>Fresh Cream (Сливки)</t>
  </si>
  <si>
    <t>Irish Cream (Ирландский крем)</t>
  </si>
  <si>
    <t>Lemon Sicily (Сицилийский лимон)</t>
  </si>
  <si>
    <t>Marzipan (Марципан)</t>
  </si>
  <si>
    <t>Melon Cantaloupe (Мускусная дыня)</t>
  </si>
  <si>
    <t>MTS Vape Wizard (Усилитель вкуса)</t>
  </si>
  <si>
    <t>Orange (Сочный апельсин)</t>
  </si>
  <si>
    <t>Pistachio (Фисташки)</t>
  </si>
  <si>
    <t>Vanilla Classic (Классическая ваниль)</t>
  </si>
  <si>
    <t>Vanilla Tahity (Ваниль)</t>
  </si>
  <si>
    <t>Vienna Cream (Ванильный крем)</t>
  </si>
  <si>
    <t>Zeppola (Сахарный пончик)</t>
  </si>
  <si>
    <t>Corn (Кукуруза)</t>
  </si>
  <si>
    <t>Croissant (Круасан)</t>
  </si>
  <si>
    <t>Inawera (Poland)</t>
  </si>
  <si>
    <t>Citrus Soda (Цитрусовая содовая)</t>
  </si>
  <si>
    <t>Сola (Кола)</t>
  </si>
  <si>
    <t>Сookies cream (Печенье с кремом)</t>
  </si>
  <si>
    <t>Creamy Coconut (Кремовый кокос)</t>
  </si>
  <si>
    <t>Сucumber mint (Огурец с мятой)</t>
  </si>
  <si>
    <t>Plume (Слива)</t>
  </si>
  <si>
    <t>Razzzelberry</t>
  </si>
  <si>
    <t>Rose Tobaco (Розовый табак)</t>
  </si>
  <si>
    <t>Seven</t>
  </si>
  <si>
    <t>Sunrise tobacco</t>
  </si>
  <si>
    <t>Tropical punch</t>
  </si>
  <si>
    <t>Waffle (Вафля)</t>
  </si>
  <si>
    <t>Wintegreen</t>
  </si>
  <si>
    <t>Yellow Cake (Желтое пироженое)</t>
  </si>
  <si>
    <t>LorAnn (USA)</t>
  </si>
  <si>
    <t>One Stop DIY (USA)</t>
  </si>
  <si>
    <t>Xian (China)</t>
  </si>
  <si>
    <t>Purilum (USA)</t>
  </si>
  <si>
    <t>Real Flavors (Super Concetnrate) (USA)</t>
  </si>
  <si>
    <t>Solub Arome (France)</t>
  </si>
  <si>
    <t>Flavorah</t>
  </si>
  <si>
    <t>Apple Filling (Яблоко)</t>
  </si>
  <si>
    <t>Boysenberry (Бойзенова ягода)</t>
  </si>
  <si>
    <t>Candy Roll (Конфеты)</t>
  </si>
  <si>
    <t>Cookie Dough (Тесто для печенья)</t>
  </si>
  <si>
    <t>Dragonfruit (Питайя)</t>
  </si>
  <si>
    <t>Greek Yogurt (Греческий йогурт)</t>
  </si>
  <si>
    <t>Kentucky Blend (Виски)</t>
  </si>
  <si>
    <t>Milk &amp; Honey (Молоко с мёдом)</t>
  </si>
  <si>
    <t>Pink Guava (Розовая гуава)</t>
  </si>
  <si>
    <t>Rich Cinnamon (Корица)</t>
  </si>
  <si>
    <t>Strawberry Cream (Клубничный крем)</t>
  </si>
  <si>
    <t>Sweet Coconut (Сладкий кокос)</t>
  </si>
  <si>
    <t>Vanilla Custard (Ванильный крем)</t>
  </si>
  <si>
    <t>Оптовый прайс компании: "Vape.ua"</t>
  </si>
  <si>
    <t>Flavorah (USA)</t>
  </si>
  <si>
    <t>Malaysian Cooler (WS-23/20%)</t>
  </si>
  <si>
    <t>Malaysian Cooler (WS-23/20%) (Малазийский кулер)  1000 мл.</t>
  </si>
  <si>
    <t>Malaysian Cooler (WS-23/20%) (Малазийский кулер)  2000 мл.</t>
  </si>
  <si>
    <t>Malaysian Cooler (WS-23/20%) (Малазийский кулер) от 50 до 500 мл.</t>
  </si>
  <si>
    <t>Malaysian Cooler (WS-23/20%) (Малазийский кулер)  500 мл.</t>
  </si>
  <si>
    <t>Black Tea Flavor DELUXE (Черный чай)</t>
  </si>
  <si>
    <t>Graham Cracker (Грэхем крекер)</t>
  </si>
  <si>
    <t>Key Lime Pie (Лаймовый пирог)</t>
  </si>
  <si>
    <t>Koolada 10 PG (Холодок)</t>
  </si>
  <si>
    <t>Lemon II (Лимон)</t>
  </si>
  <si>
    <t>Lucky Leprechaun Cereal (Кукурузные колечки)</t>
  </si>
  <si>
    <t>Mexican Liqueur (Мексиканский ликер)</t>
  </si>
  <si>
    <t>Raisin (Изюм)</t>
  </si>
  <si>
    <t>Tutti-Frutti Flavor Deluxe (Тутти-Фрутти)</t>
  </si>
  <si>
    <t>Bourbon (Бурбон)</t>
  </si>
  <si>
    <t>Заказ/шт.</t>
  </si>
  <si>
    <t>Цена/1 шт.</t>
  </si>
  <si>
    <t>$/5 мл.</t>
  </si>
  <si>
    <t>Грн/5 мл.</t>
  </si>
  <si>
    <t>5 литров.</t>
  </si>
  <si>
    <t>10 литров.</t>
  </si>
  <si>
    <t>25 литров.</t>
  </si>
  <si>
    <t>100 литров.</t>
  </si>
  <si>
    <t>Пропиленгликоль 99,98 % (PG)</t>
  </si>
  <si>
    <t>Заказ шт.</t>
  </si>
  <si>
    <t xml:space="preserve">Глицерин 99,7% (VG) </t>
  </si>
  <si>
    <t xml:space="preserve"> - соответствие вкуса ароматизатора по наименованию;</t>
  </si>
  <si>
    <t>50 литров.</t>
  </si>
  <si>
    <t>20 литров.</t>
  </si>
  <si>
    <t>Наименование</t>
  </si>
  <si>
    <t>Одесский флакон 5 мл, пластик (Прозрачный, черная крышка)</t>
  </si>
  <si>
    <t>Одесский флакон 10 мл, пластик (Прозрачный, черная крышка)</t>
  </si>
  <si>
    <t>Одесский флакон 30 мл, пластик (Прозрачный-круглый, черная крышка)</t>
  </si>
  <si>
    <t>Одесский флакон 50 мл, пластик (Прозрачный-круглый, черная крышка)</t>
  </si>
  <si>
    <t>Одесский флакон 100 мл, пластик (Прозрачный-круглый, черная крышка)</t>
  </si>
  <si>
    <t>"Цена за 1 шт./грн, при максимальной скидке"</t>
  </si>
  <si>
    <t xml:space="preserve">Флакон Gorilla v3 (прозрачный), 15 мл. - 100 шт. </t>
  </si>
  <si>
    <t xml:space="preserve">Флакон Gorilla v3 (прозрачный), 15 мл. - 1000 шт. </t>
  </si>
  <si>
    <t>Ароматизаторы во флаконах по 5/10 мл.</t>
  </si>
  <si>
    <t xml:space="preserve">Флакон Gorilla v3 (прозрачный), 60 мл. - 100 шт. </t>
  </si>
  <si>
    <t>Флакон Gorilla v3 (прозрачный), 60 мл. - 1428 шт. (1 Ящик)</t>
  </si>
  <si>
    <t xml:space="preserve">Флакон Gorilla v3 (черный), 60 мл. - 100 шт. </t>
  </si>
  <si>
    <t>Флакон Gorilla v3 (черный), 60 мл. - 1428 шт. (1 Ящик)</t>
  </si>
  <si>
    <t xml:space="preserve">Флакон Gorilla v3 (черный), 100 мл. - 100 шт. </t>
  </si>
  <si>
    <t xml:space="preserve">Флакон Gorilla v3 (прозрачный), 100 мл. - 100 шт. </t>
  </si>
  <si>
    <t>Флакон Gorilla v3 (черный), 100 мл. - 810 шт. (1 Ящик)</t>
  </si>
  <si>
    <t>15 мл. "Gorilla v3" (Китай)</t>
  </si>
  <si>
    <t>30 мл. "Gorilla v3" (Китай)</t>
  </si>
  <si>
    <t>60 мл. "Gorilla v3" (Китай)</t>
  </si>
  <si>
    <t>5,10,15 мл. Флаконы "Unicorn" (Китай)</t>
  </si>
  <si>
    <t xml:space="preserve">Евро-Флакон (Unicorn/прозрачный + черн. крышка) 5 мл. - 100 шт. </t>
  </si>
  <si>
    <t xml:space="preserve">Евро-Флакон (Unicorn/прозрачный + черн. крышка) 10 мл. - 100 шт. </t>
  </si>
  <si>
    <t xml:space="preserve">Евро-Флакон (Unicorn/прозрачный + черн. крышка) 10 мл. - 1000 шт. </t>
  </si>
  <si>
    <t>100 мл. "Gorilla v3" (Китай)</t>
  </si>
  <si>
    <t>120 мл. "Gorilla v3" (Китай)</t>
  </si>
  <si>
    <t xml:space="preserve">Флакон Gorilla v3 (прозрачный), 120 мл. - 100 шт. </t>
  </si>
  <si>
    <t xml:space="preserve">Флакон Gorilla v3 (черный), 120 мл. - 100 шт. </t>
  </si>
  <si>
    <t>Флакон Gorilla v3 (черный), 120 мл. - 750 шт. (1 Ящик)</t>
  </si>
  <si>
    <t>Флакон Gorilla v3 (прозрачный), 120 мл. - 750 шт. (1 Ящик)</t>
  </si>
  <si>
    <t>Флакон 30 мл, стекло (Коричневый/полупрозрачный)</t>
  </si>
  <si>
    <t>Флакон 50 мл, стекло (Коричневый/полупрозрачный)</t>
  </si>
  <si>
    <t>Флакон 100 мл, стекло (Коричневый/полупрозрачный)</t>
  </si>
  <si>
    <t xml:space="preserve"> Флаконы Украина (Стекло) </t>
  </si>
  <si>
    <t>Флаконы Украина (ПЭТ)</t>
  </si>
  <si>
    <t xml:space="preserve">ПЭТ Флакон "Свитанок" 500 мл. </t>
  </si>
  <si>
    <t xml:space="preserve">ПЭТ Флакон  "Свитанок" 1000 мл. </t>
  </si>
  <si>
    <t xml:space="preserve">ПЭТ Флакон  "Оливка" 500 мл. </t>
  </si>
  <si>
    <t xml:space="preserve">ПЭТ Флакон "Оливка" 1000 мл. </t>
  </si>
  <si>
    <t>Флаконы Украина (ПЭТ) от 100 шт.</t>
  </si>
  <si>
    <t>ПЭТ Флакон 100 мл.  -  100 шт.</t>
  </si>
  <si>
    <t>ПЭТ Флакон 250 мл.  -  100 шт.</t>
  </si>
  <si>
    <t>ПЭТ Флакон "Свитанок" 500 мл.   -  100 шт.</t>
  </si>
  <si>
    <t>ПЭТ Флакон  "Свитанок" 1000 мл.   -  100 шт.</t>
  </si>
  <si>
    <t>ПЭТ Флакон  "Оливка" 500 мл.   -  100 шт.</t>
  </si>
  <si>
    <t>ПЭТ Флакон "Оливка" 1000 мл.   -  100 шт.</t>
  </si>
  <si>
    <t>Одесский флакон 5 мл, пластик (Прозрачный, черная крышка)  -  100 шт.</t>
  </si>
  <si>
    <t>Одесский флакон 30 мл, пластик (Прозрачный-круглый, черная крышка)  -  100 шт.</t>
  </si>
  <si>
    <t>Одесский флакон 10 мл, пластик (Прозрачный, черная крышка) -  100 шт.</t>
  </si>
  <si>
    <t>Одесский флакон 50 мл, пластик (Прозрачный-круглый, черная крышка) -  100 шт.</t>
  </si>
  <si>
    <t>Одесский флакон 100 мл, пластик (Прозрачный-круглый, черная крышка) -  100 шт.</t>
  </si>
  <si>
    <t>Флакон Gorilla v3 (прозрачный), 100 мл. - 810 шт. (1 Ящик)</t>
  </si>
  <si>
    <t>Распродажа</t>
  </si>
  <si>
    <t>"Цена за 1 литр./грн, при максимальной скидке"</t>
  </si>
  <si>
    <t>Общая сумма заказа, грн:</t>
  </si>
  <si>
    <t>Blood Orange (Красный апельсин), 5 мл.</t>
  </si>
  <si>
    <t>Orange Cream BAR (Апельсиновый крем), 5 мл.</t>
  </si>
  <si>
    <t>Peach Yogurt (Персиковый йогурт), 5 мл.</t>
  </si>
  <si>
    <t>Sweer Strawberry (Сладкая клубника), 5 мл.</t>
  </si>
  <si>
    <t>Super Sweetener (Супер подсластитель), 5 мл.</t>
  </si>
  <si>
    <t>Horchata Smooth (Орчата с мягким вкусом)</t>
  </si>
  <si>
    <t>Strawberry Yogurt (Клубничный йогурт)</t>
  </si>
  <si>
    <t>Acai (Асаи), 10 мл</t>
  </si>
  <si>
    <t>Acetyl Pyrazine 10 PG (Ацетил Пиразин), 10 мл</t>
  </si>
  <si>
    <t>Apple Candy (Яблочная Конфета), 10 мл</t>
  </si>
  <si>
    <t>Apple (Яблоко), 10 мл</t>
  </si>
  <si>
    <t>Apple Pie (Яблочный Пирог), 10 мл</t>
  </si>
  <si>
    <t>Apricot (Абрикос), 10 мл</t>
  </si>
  <si>
    <t>Banana Cream (Банановый Крем), 10 мл</t>
  </si>
  <si>
    <t>Banana (Банан) , 10 мл</t>
  </si>
  <si>
    <t>Bananas Foster (Банановый Фостер), 10 мл</t>
  </si>
  <si>
    <t>Bavarian Cream (Баварский Крем), 10 мл</t>
  </si>
  <si>
    <t>Berry Cereal (Crunch) (Ягодные Хрустяшки), 10 мл</t>
  </si>
  <si>
    <t>Black Cherry (Черешня), 10 мл</t>
  </si>
  <si>
    <t>Blackberry (Ежевика), 10 мл</t>
  </si>
  <si>
    <t>Blood Orange (Красный апельсин), 10 мл.</t>
  </si>
  <si>
    <t>Blueberry (Wild) (Черника Дикая), 10 мл</t>
  </si>
  <si>
    <t>Blueberry Candy (PG) (Черничная Конфета), 10 мл</t>
  </si>
  <si>
    <t>Blueberry (Extra) (Черника Экстра), 10 мл</t>
  </si>
  <si>
    <t>Brown Sugar (Коричневый Сахар), 10 мл</t>
  </si>
  <si>
    <t>Bubblegum (Fruity) (Фруктовая жвачка), 10 мл</t>
  </si>
  <si>
    <t>Bubblegum (Жвачка), 10 мл</t>
  </si>
  <si>
    <t>Butter (Масло), 10 мл</t>
  </si>
  <si>
    <t>Butterscotch (Ириски), 10 мл</t>
  </si>
  <si>
    <t>Cantaloupe (Мускусная Дыня), 10 мл</t>
  </si>
  <si>
    <t>Cappuccino (Капучино), 10 мл</t>
  </si>
  <si>
    <t>Caramel Original (Карамель Оригинал), 10 мл</t>
  </si>
  <si>
    <t>Caramel Candy (Карамельная Конфета), 10 мл</t>
  </si>
  <si>
    <t>Caramel (Карамель), 10 мл</t>
  </si>
  <si>
    <t>Cheesecake Graham Crust (Чизкейк Грэхем Крекер), 10 мл</t>
  </si>
  <si>
    <t>Cheesecake (Чизкейк), 10 мл</t>
  </si>
  <si>
    <t>Cinnamon Danish (Датская Булочка), 10 мл</t>
  </si>
  <si>
    <t>Cinnamon (Корица), 10 мл</t>
  </si>
  <si>
    <t>Cinnamon Spice (Молотая Корица), 10 мл</t>
  </si>
  <si>
    <t>Cinnamon Sugar Cookie (Сладкое Печенье с Корицей), 10 мл</t>
  </si>
  <si>
    <t>Citrus Punch (Цитрусовый Пунш), 10 мл</t>
  </si>
  <si>
    <t>Coconut Extra (Кокос Экстра), 10 мл</t>
  </si>
  <si>
    <t>Coconut (Кокос), 10 мл</t>
  </si>
  <si>
    <t>Coffe (Кофе), 10 мл</t>
  </si>
  <si>
    <t>Cola Cherry (Вишневая Кола), 10 мл</t>
  </si>
  <si>
    <t>Cola ** (Кола), 10 мл</t>
  </si>
  <si>
    <t>Cola Syrup ** (Кола Сироп), 10 мл</t>
  </si>
  <si>
    <t>Cotton Candy (Сахарная Вата), 10 мл</t>
  </si>
  <si>
    <t>Cranberry (Клюква), 10 мл</t>
  </si>
  <si>
    <t>Creme de Menthe 2 (Мятный Ликер), 10 мл</t>
  </si>
  <si>
    <t>Dairy/Milk (Молоко), 10 мл</t>
  </si>
  <si>
    <t>Double Chocolate (Clear) (Двойной Шоколад (Чистый)), 10 мл</t>
  </si>
  <si>
    <t>Dragonfruit (Питайя), 10 мл</t>
  </si>
  <si>
    <t>Dulce de Leche (Вареная Сгущенка (Дульче де Лече)), 10 мл</t>
  </si>
  <si>
    <t>DX Bananas Foster (DX Банановый Фостер), 10 мл</t>
  </si>
  <si>
    <t>DX Bavarian Cream (DX Баварский Крем), 10 мл</t>
  </si>
  <si>
    <t>DX Cinnamon Danish (DX Датская корица), 10 мл</t>
  </si>
  <si>
    <t>DX Frosted Donut (DX Глазированный Пончик), 10 мл</t>
  </si>
  <si>
    <t>DX Hazelnut (DX Лесной Орех (Фундук)), 10 мл</t>
  </si>
  <si>
    <t>DX Peanut Butter (DX Арахисовое Масло), 10 мл</t>
  </si>
  <si>
    <t>DX Red Velvet (DX Красный Бархат), 10 мл</t>
  </si>
  <si>
    <t>DX Sweet Cream (DX Сладкий Крем), 10 мл</t>
  </si>
  <si>
    <t>Energy Drink (Энергетический Напиток), 10 мл</t>
  </si>
  <si>
    <t>Ethyl Maltol 10% (Усилитель вкуса - Этил Мальтол), 10 мл</t>
  </si>
  <si>
    <t>French Vanilla (Французская Ваниль), 10 мл</t>
  </si>
  <si>
    <t>Frosted Donut (Глазированный Пончик), 10 мл</t>
  </si>
  <si>
    <t>Fruit Circles (Фруктовые Кольца), 10 мл</t>
  </si>
  <si>
    <t>Fruit Circles With Milk (Фруктовые Кольца с Молоком), 10 мл</t>
  </si>
  <si>
    <t>Ginger Ale* (Имбирный лимонад), 10 мл</t>
  </si>
  <si>
    <t>Gingerbread (Имбирный Пряник), 10 мл</t>
  </si>
  <si>
    <t>Graham Cracker Clear (Грэхем Крекер (Чистый)), 10 мл</t>
  </si>
  <si>
    <t>Grape Juice (Виноградный Сок), 10 мл</t>
  </si>
  <si>
    <t>Greek Yogurt (Греческий Йогурт), 10 мл</t>
  </si>
  <si>
    <t>Green Apple (Зеленое Яблоко), 10 мл</t>
  </si>
  <si>
    <t>Green Tea (Зеленый Чай), 10 мл</t>
  </si>
  <si>
    <t>Guava (Гуава), 10 мл</t>
  </si>
  <si>
    <t>Gummy Candy (PG) (Жевательная Конфета), 10 мл</t>
  </si>
  <si>
    <t>Hazelnut (Лесной Орех (Фундук)), 10 мл</t>
  </si>
  <si>
    <t>Honeydew 2 (Дыня 2), 10 мл</t>
  </si>
  <si>
    <t>Irish Cream (Ирландский Крем), 10 мл</t>
  </si>
  <si>
    <t>Jackfruit (Джекфрут), 10 мл</t>
  </si>
  <si>
    <t>Key Lime (Лайм), 10 мл</t>
  </si>
  <si>
    <t>Kiwi (Double) (Киви (Двойной)), 10 мл</t>
  </si>
  <si>
    <t>Koolada 10 PG (Холодок), 10 мл</t>
  </si>
  <si>
    <t>Lemonade Cookie (Лимонадное Печенье), 10 мл</t>
  </si>
  <si>
    <t>Lychee (Личи), 10 мл</t>
  </si>
  <si>
    <t>Malted Milk (Conc) (Солодовое Молоко (Концентрат)), 10 мл</t>
  </si>
  <si>
    <t>Mango (Манго), 10 мл</t>
  </si>
  <si>
    <t>Marshmallow (Зефир), 10 мл</t>
  </si>
  <si>
    <t>Menthol Liquid (PG) (Ментол), 10 мл</t>
  </si>
  <si>
    <t>Meringue (Безе (Меренга)), 10 мл</t>
  </si>
  <si>
    <t>Mojito Havana (Мохито Гавана), 10 мл</t>
  </si>
  <si>
    <t>Nectarine (Нектарин), 10 мл</t>
  </si>
  <si>
    <t>Oatmeal Cookie (Овсяное Печенье), 10 мл</t>
  </si>
  <si>
    <t>Orange Cream (Апельсиновый Крем), 10 мл</t>
  </si>
  <si>
    <t>Orange Cream BAR (Апельсиновый крем), 10 мл.</t>
  </si>
  <si>
    <t>Orange Mandarin (Оранжевый Мандарин), 10 мл</t>
  </si>
  <si>
    <t>Papaya (Папайя), 10 мл</t>
  </si>
  <si>
    <t>Passion Fruit (Маракуйя), 10 мл</t>
  </si>
  <si>
    <t>Peach (Juicy) (Сочный Персик), 10 мл</t>
  </si>
  <si>
    <t>Peach (Персик), 10 мл</t>
  </si>
  <si>
    <t>Peach Yogurt (Персиковый йогурт), 10 мл.</t>
  </si>
  <si>
    <t>Peanut Butter (Арахисовое Масло), 10 мл</t>
  </si>
  <si>
    <t>Pear (Груша), 10 мл</t>
  </si>
  <si>
    <t>Peppermint (Мятные Леденцы), 10 мл</t>
  </si>
  <si>
    <t>Philippine Mango (Филиппинское Манго), 10 мл</t>
  </si>
  <si>
    <t>Pie Crust (Корочка Пирога), 10 мл</t>
  </si>
  <si>
    <t>Pina Colada (Пина Колада), 10 мл</t>
  </si>
  <si>
    <t>Pineapple (Ананас), 10 мл</t>
  </si>
  <si>
    <t>Pineapple Juicy (Сочный Ананас) , 10 мл</t>
  </si>
  <si>
    <t>Pistachio (Фисташки), 10 мл</t>
  </si>
  <si>
    <t>Pomegranate Deluxe (Гранат (Делюкс)), 10 мл</t>
  </si>
  <si>
    <t>Pralines and Cream (Пралине и Крем), 10 мл</t>
  </si>
  <si>
    <t>Pumpkin Spice Flavor * (Тыквенный пирог), 10 мл</t>
  </si>
  <si>
    <t>Quince (Айва), 10 мл</t>
  </si>
  <si>
    <t>Raspberry (Sweet) (Сладкая Малина), 10 мл</t>
  </si>
  <si>
    <t>Ripe Banana (Спелый Банан), 10 мл</t>
  </si>
  <si>
    <t>RY4 Double (Табак (Двойной RY4)), 10 мл</t>
  </si>
  <si>
    <t>Silly Rabbit Cereal (Хлопья Глупышка Кролик), 10 мл</t>
  </si>
  <si>
    <t>Sour (Кислинка), 10 мл</t>
  </si>
  <si>
    <t>Spearmint (Мята), 10 мл</t>
  </si>
  <si>
    <t>Strawberries and Cream (Клубника со Сливками), 10 мл</t>
  </si>
  <si>
    <t>Strawberry (Ripe) (Спелая Клубника), 10 мл</t>
  </si>
  <si>
    <t>Strawberry (Клубника), 10 мл</t>
  </si>
  <si>
    <t>Sweet Cream (Сладкий Крем), 10 мл</t>
  </si>
  <si>
    <t>Sweer Strawberry (Сладкая клубника), 10 мл.</t>
  </si>
  <si>
    <t>Super Sweetener (Супер подсластитель), 10 мл.</t>
  </si>
  <si>
    <t>Sweetener (Подсластитель), 10 мл</t>
  </si>
  <si>
    <t>Toasted Marshmallow Flavor (Жаренный зефир), 10 мл</t>
  </si>
  <si>
    <t>Tobacco (Табак), 10 мл</t>
  </si>
  <si>
    <t>Vanilla Bean Gelato (Ванильный Заварной Крем), 10 мл</t>
  </si>
  <si>
    <t>Vanilla Bean Ice Cream (Ванильное Мороженое) (Ванильное Мороженое), 10 мл</t>
  </si>
  <si>
    <t>Vanilla Cupcake (Ванильный Кекс), 10 мл</t>
  </si>
  <si>
    <t>Vanilla Custard (Ванильный Заварной Крем), 10 мл</t>
  </si>
  <si>
    <t>Vanilla Swirl (Ванильный Вихрь), 10 мл</t>
  </si>
  <si>
    <t>Vanillin 10 (PG) (Ванилин), 10 мл</t>
  </si>
  <si>
    <t>Waffle (Belgian) (Бельгийская Вафля), 10 мл</t>
  </si>
  <si>
    <t>Waffle (Вафля), 10 мл</t>
  </si>
  <si>
    <t>Watermelon (Арбуз), 10 мл</t>
  </si>
  <si>
    <t>Western (Западный Табак), 10 мл</t>
  </si>
  <si>
    <t>Whipped Cream (Взбитые Сливки), 10 мл</t>
  </si>
  <si>
    <t>White Chocolate (Белый Шоколад), 10 мл</t>
  </si>
  <si>
    <t>Cigarillo (Mild and Black)</t>
  </si>
  <si>
    <t>Cinnamon Sugar Cookie (Сладкое печенье с корицей)</t>
  </si>
  <si>
    <t>Clove (Гвоздика)</t>
  </si>
  <si>
    <t>Date (Финик)</t>
  </si>
  <si>
    <t>French Vanilla Creme (Французский ванильный крем)</t>
  </si>
  <si>
    <t>Fruit Circles With Milk (Фруктовые колечки с молоком)</t>
  </si>
  <si>
    <t>Holiday Spice (Праздничные специи)</t>
  </si>
  <si>
    <t>Kettle Corn (Вареная Кукуруза)</t>
  </si>
  <si>
    <t>Mint Candy (Мятные леденцы)</t>
  </si>
  <si>
    <t>Red Type Blend</t>
  </si>
  <si>
    <t>Silly Rabbit Cereal (Хлопья "Глупышка кролик")</t>
  </si>
  <si>
    <t>Strawberries and Cream (Клубника со сливками)</t>
  </si>
  <si>
    <t>Vanilla Bean Gelato (Ванильный заварной крем)</t>
  </si>
  <si>
    <t>Vanilla Cupcake (Ванильный кекс)</t>
  </si>
  <si>
    <t>CENTRO CHEM</t>
  </si>
  <si>
    <t xml:space="preserve">Пищевой глицерин CENTRO CHEM (VG) </t>
  </si>
  <si>
    <t>Пищевой глицерин CENTRO CHEM (VG)</t>
  </si>
  <si>
    <t>Пищевой пропиленгликоль (PG) CENTRO CHEM</t>
  </si>
  <si>
    <t>от 30 мл. одного вкуса (+ кратно 5 мл.)</t>
  </si>
  <si>
    <t>Минимальный заказ 1-го вкуса - 30 мл. (+ кратно 5 мл.)</t>
  </si>
  <si>
    <t>Заказ свыше 10 000 грн. - индивидуальная скидка</t>
  </si>
  <si>
    <t>Vape_ua1</t>
  </si>
  <si>
    <t xml:space="preserve">мин. сумма заказа - 1500 грн. </t>
  </si>
  <si>
    <t>Скидка 5% - при заказе на сумму от 2500 грн</t>
  </si>
  <si>
    <t xml:space="preserve">Флакон Gorilla v3 (прозрачный), 10 мл. - 100 шт. </t>
  </si>
  <si>
    <t xml:space="preserve">Флакон Gorilla v3 (прозрачный), 10 мл. - 1000 шт. </t>
  </si>
  <si>
    <t>10 мл. "Gorilla v3" (Китай) - Прозрачные</t>
  </si>
  <si>
    <t>10 мл. "Gorilla v3" (Китай) - Черные</t>
  </si>
  <si>
    <t xml:space="preserve">Флакон Gorilla v3 (Черный), 15 мл. - 100 шт. </t>
  </si>
  <si>
    <t xml:space="preserve">Флакон Gorilla v3 (Черный), 15 мл. - 1000 шт. </t>
  </si>
  <si>
    <t xml:space="preserve">Флакон Gorilla v3 (Черный), 10 мл. - 100 шт. </t>
  </si>
  <si>
    <t xml:space="preserve">Флакон Gorilla v3 (Черный), 10 мл. - 1000 шт. </t>
  </si>
  <si>
    <t>Скидка 10% - при заказе на сумму от 5000 грн</t>
  </si>
  <si>
    <t xml:space="preserve">Флакон Gorilla v3  (Низкий/прозрачный), 30 мл. - 100 шт. </t>
  </si>
  <si>
    <t xml:space="preserve">Флакон Gorilla v3  (Низкий/черный), 30 мл. - 100 шт. </t>
  </si>
  <si>
    <t>Флакон Gorilla v3  (Низкий/черный), 30 мл. - 2000 шт. (ЯЩИК)</t>
  </si>
  <si>
    <t>Флакон Gorilla v3  (Низкий/прозрачный), 30 мл. - 2000 шт. (ЯЩИК)</t>
  </si>
  <si>
    <t>Chemnovatic</t>
  </si>
  <si>
    <t>NicSalt – Pure Nicotine Salt (SALT B)</t>
  </si>
  <si>
    <t>38098-504-3-777</t>
  </si>
  <si>
    <t>Nicotine</t>
  </si>
  <si>
    <t>PureNic 99+ Pure Nicotine (Orgnanic) 100 mg./ml.</t>
  </si>
  <si>
    <t>PureNic 99+ Pure Nicotine (Orgnanic) 1000 mg./ml.</t>
  </si>
  <si>
    <t>PureNic 99+ Pure Nicotine Liquid 100 mg./ml - 100 ml.</t>
  </si>
  <si>
    <t>PureNic 99+ Pure Nicotine Liquid 100 mg./ml - 500 ml.</t>
  </si>
  <si>
    <t>PureNic 99+ Pure Nicotine Liquid 100 mg./ml - 1000 ml.</t>
  </si>
  <si>
    <t>PureNic 99+ Pure Nicotine Liquid 1000 mg./ml - 1000 ml.</t>
  </si>
  <si>
    <t>NicSalt-B 100 mg./ml - 500 ml.</t>
  </si>
  <si>
    <t>NicSalt-B 100 mg./ml - 1000 ml.</t>
  </si>
  <si>
    <t>NicSalt-B 500 mg./ml - 500 ml.</t>
  </si>
  <si>
    <t>NicSalt-B 500 mg./ml - 1000 ml.</t>
  </si>
  <si>
    <t>Absinthe II (Абсент II)</t>
  </si>
  <si>
    <t>Absinthe (Абсент)</t>
  </si>
  <si>
    <t>Acai (Асаи)</t>
  </si>
  <si>
    <t>Acetyl Pyrazine (Ацетил Пиразин)</t>
  </si>
  <si>
    <t>Almond Amaretto (Мигдальний Амаретто)</t>
  </si>
  <si>
    <t>Apple Tart Granny Smith (Яблоко Грени Смит)</t>
  </si>
  <si>
    <t>Apple Tart Green Apple (Терпкое зелёное яблоко)</t>
  </si>
  <si>
    <t>Apple Candy (Яблочная конфетка)</t>
  </si>
  <si>
    <t>Banana Nut Bread (Банановый кекс)</t>
  </si>
  <si>
    <t>Berry Cereal Crunch (Ягодные хрустяшки)</t>
  </si>
  <si>
    <t>Berry Mix (Ягодный микс )</t>
  </si>
  <si>
    <t>Bittersweet Chocolate (Сладко-горький шоколад)</t>
  </si>
  <si>
    <t>Black Honey (Черный мед)</t>
  </si>
  <si>
    <t>Black Tea DELUXE (Черный чай)</t>
  </si>
  <si>
    <t>Blueberry Wild (Дикая черника)</t>
  </si>
  <si>
    <t>Blueberry Candy PG (Черничная конфетка)</t>
  </si>
  <si>
    <t>Blueberry Extra (Черника Экстра)</t>
  </si>
  <si>
    <t>Boysenberry Deluxe (Бойсенберри Делюкс)</t>
  </si>
  <si>
    <t>Boysenberry (Бойсенберри)</t>
  </si>
  <si>
    <t>Brown Sugar (Коричневый Сахар)</t>
  </si>
  <si>
    <t>Bubblegum Fruity (Фруктовая жвачка)</t>
  </si>
  <si>
    <t>Bubblegum (Жвачка)</t>
  </si>
  <si>
    <t>Butter (Масло)</t>
  </si>
  <si>
    <t>Cannabis Type (Канабис имитация)</t>
  </si>
  <si>
    <t>Caramel Original (Карамель Оригинал)</t>
  </si>
  <si>
    <t>Caramel Candy (Карамельная конфетка)</t>
  </si>
  <si>
    <t>Caramel Cappuccino (Капучино с карамелью)</t>
  </si>
  <si>
    <t>Chai tea (Молочный чай со специями)</t>
  </si>
  <si>
    <t>Champagne Type PG (Шампанское)</t>
  </si>
  <si>
    <t>Cheesecake Graham Crust (Чизкейк Грэхем крекер)</t>
  </si>
  <si>
    <t>Cherry Blossom PG (Вкус цветов вишни)</t>
  </si>
  <si>
    <t>Cherry Extract (Экстракт вишни)</t>
  </si>
  <si>
    <t>Chili Mango (Острое манго)</t>
  </si>
  <si>
    <t>Chocolate Coconut Almond Candy Bar (Баунти)</t>
  </si>
  <si>
    <t>Cinnamon Danish (Датская Булочка)</t>
  </si>
  <si>
    <t>Cinnamon Red Hot PG (Пряная корица)</t>
  </si>
  <si>
    <t>Cinnamon Spice (Молотая корица)</t>
  </si>
  <si>
    <t>Citrus Punch (Цитрусовый Пунш)</t>
  </si>
  <si>
    <t>Citrus Punch 2 (Цитрусовый Пунш)</t>
  </si>
  <si>
    <t>Cocoa Rounds (Шоколадный завтрак)</t>
  </si>
  <si>
    <t>Coconut Candy (Кокосовая конфета)</t>
  </si>
  <si>
    <t>Coconut Extra (Кокос Екстра)</t>
  </si>
  <si>
    <t>Coffe (Кофе)</t>
  </si>
  <si>
    <t>Cola Cherry (Вишнёвая кола)</t>
  </si>
  <si>
    <t>Cola Fizz (Кола)</t>
  </si>
  <si>
    <t>Cola Syrup (Кола сироп)</t>
  </si>
  <si>
    <t>Cotton Candy Circus (Сладкая вата)</t>
  </si>
  <si>
    <t>Cotton Candy (Сахарная вата)</t>
  </si>
  <si>
    <t>Cranberry Sauce (Клюквенный джем)</t>
  </si>
  <si>
    <t>Cream Soda (Крем-сода)</t>
  </si>
  <si>
    <t>Creme de Menthe (Мятный ликёр)</t>
  </si>
  <si>
    <t>Creme de Menthe II (Мятный ликер)</t>
  </si>
  <si>
    <t>Crunchy Cereal / Captain Cereal (Кукурузные подушечки)</t>
  </si>
  <si>
    <t>Cubano Type</t>
  </si>
  <si>
    <t>Dairy / Milk (Молоко)</t>
  </si>
  <si>
    <t>Dark Rum (Темный ром)</t>
  </si>
  <si>
    <t>DK Tobacco</t>
  </si>
  <si>
    <t>Double Chocolate Clear (Двойной шоколад)</t>
  </si>
  <si>
    <t>Double Chocolate Dark (Двойной черный шоколад)</t>
  </si>
  <si>
    <t>Dr.Pop (Напиток Dr.Pop)</t>
  </si>
  <si>
    <t>Dragonfruit (Драгонфрут)</t>
  </si>
  <si>
    <t>Dulce de Leche (Варёная сгущёнка)</t>
  </si>
  <si>
    <t>DX Banana Cream (Банановый крем)</t>
  </si>
  <si>
    <t>DX Bananas Foster (Банановый фостер)</t>
  </si>
  <si>
    <t>DX Bavarian Cream (Баварский крем)</t>
  </si>
  <si>
    <t>DX Brown Sugar (Тростниковый сахар)</t>
  </si>
  <si>
    <t>DX Cinnamon Danish (Датская булочка)</t>
  </si>
  <si>
    <t>DX Frosted Donut (Глазированный пончик)</t>
  </si>
  <si>
    <t>DX Hazelnut (Лесной орех)</t>
  </si>
  <si>
    <t>DX Jamaican Rum (Ямайский Ром)</t>
  </si>
  <si>
    <t>DX Marshmallow (Зефир)</t>
  </si>
  <si>
    <t>DX Milk (Молоко)</t>
  </si>
  <si>
    <t>DX Peach Juicy (Сочный персик)</t>
  </si>
  <si>
    <t>DX Peanut Butter (Арахисовое масло)</t>
  </si>
  <si>
    <t>DX Sweet Cream (Сладкий крем)</t>
  </si>
  <si>
    <t>DX Vanilla Cupcake (Ванильный кекс)</t>
  </si>
  <si>
    <t>Earl Grey Tea (Чай з Бергамотом)</t>
  </si>
  <si>
    <t>Egg Nog (Гоголь-моголь)</t>
  </si>
  <si>
    <t>Elderberry (Ягода Бузины)</t>
  </si>
  <si>
    <t>English Toffee (Английская Ириска)</t>
  </si>
  <si>
    <t>Espresso (Кофе эспрессо)</t>
  </si>
  <si>
    <t>Ethyl Maltol (Усилитель вкуса)</t>
  </si>
  <si>
    <t>French Vanilla 2 (Французская ваниль)</t>
  </si>
  <si>
    <t>Frosted Donut (Глазированный пончик)</t>
  </si>
  <si>
    <t>Fruit Circles (Фруктовые колечки)</t>
  </si>
  <si>
    <t>Fruit Smoothie (Фруктовый смузи)</t>
  </si>
  <si>
    <t>Fruity Stick Gum (Фруктовая жевательная конфетка)</t>
  </si>
  <si>
    <t>Fudge Brownie (Пирожное с ирисками)</t>
  </si>
  <si>
    <t>Ginger Ale (Имбирный Эль)</t>
  </si>
  <si>
    <t>Gingerbread Cookie (Пряничное печенье)</t>
  </si>
  <si>
    <t>Gingerbread (Имбирный пряник)</t>
  </si>
  <si>
    <t>Graham Cracker Clear (Грэхем крекер)</t>
  </si>
  <si>
    <t>Grape Candy (Виноградные конфеты)</t>
  </si>
  <si>
    <t>Grape Juice (Виноградный сок)</t>
  </si>
  <si>
    <t>Grape Soda (Виноградная газировка)</t>
  </si>
  <si>
    <t>Green Apple (Зелёное яблоко)</t>
  </si>
  <si>
    <t>Green Tea (Зелёный чай)</t>
  </si>
  <si>
    <t>Gummy Candy PG (Жевательная конфетка)</t>
  </si>
  <si>
    <t>Hawaiian Drink (Гавайский напиток)</t>
  </si>
  <si>
    <t>Hazelnut (Лесной орех / Фундук)</t>
  </si>
  <si>
    <t>Hazelnut Praline (Пралине с лесным орехом)</t>
  </si>
  <si>
    <t>Hibiscus (Каркаде)</t>
  </si>
  <si>
    <t>Honey Circles Cereal (Медовые колечки)</t>
  </si>
  <si>
    <t>Honeydew (Дыня)</t>
  </si>
  <si>
    <t>Honeydew 2 (Дыня)</t>
  </si>
  <si>
    <t>Honeysuckle (Жимолость)</t>
  </si>
  <si>
    <t>Horehound (Шандра)</t>
  </si>
  <si>
    <t>Hpno II (Напиток HNPO)</t>
  </si>
  <si>
    <t>Huckleberry (Черника)</t>
  </si>
  <si>
    <t>Jackfruit (Джекфрут)</t>
  </si>
  <si>
    <t>Jamaican Rum (Ямайский Ром)</t>
  </si>
  <si>
    <t>Kentucky Bourbon (Бурбон из Кентукки)</t>
  </si>
  <si>
    <t>Kiwi Double (Двойной киви)</t>
  </si>
  <si>
    <t>Lemon water soluble (Сочный лимон)</t>
  </si>
  <si>
    <t>Lemon Lime 2 (Лимонад)</t>
  </si>
  <si>
    <t>Lemon Lime (Лимонад)</t>
  </si>
  <si>
    <t>Lemonade Cookie (Лимонное печенье)</t>
  </si>
  <si>
    <t>Malted Milk (Солодовое молоко)</t>
  </si>
  <si>
    <t>Maple (Кленовый сироп)</t>
  </si>
  <si>
    <t xml:space="preserve">Maple Syrup (Кленовый сироп) </t>
  </si>
  <si>
    <t>Maraschino Cherry PG (Коктейльная Вишня)</t>
  </si>
  <si>
    <t>Mary Jane (Имитация каннабиса)</t>
  </si>
  <si>
    <t>Milk Chocolate (Молочный шоколад)</t>
  </si>
  <si>
    <t>Mocha (Мокко)</t>
  </si>
  <si>
    <t>Mojito Havana (Мохито Гавана)</t>
  </si>
  <si>
    <t>Musk Candy (Мускусные конфеты )</t>
  </si>
  <si>
    <t>Nectarine (Нектарин)</t>
  </si>
  <si>
    <t>Oatmeal Cookie (Овсяное печенье)</t>
  </si>
  <si>
    <t>Orange Cream Bar (Апельсиновое мороженое)</t>
  </si>
  <si>
    <t>Orange Cream (Апельсиновый крем)</t>
  </si>
  <si>
    <t>Orange Mandarin (Оранжевый мандарин)</t>
  </si>
  <si>
    <t>Pancake (Блинчики)</t>
  </si>
  <si>
    <t>Papaya (Папайя)</t>
  </si>
  <si>
    <t>Passion Orange Guava (Микс из маракуи, апельсина и гуавы)</t>
  </si>
  <si>
    <t>Peach Juicy (Сочный персик)</t>
  </si>
  <si>
    <t>Peach Yogurt (Персиковый йогурт)</t>
  </si>
  <si>
    <t>Peanut Butter (Арахисовое масло)</t>
  </si>
  <si>
    <t>Pear Candy (Грушевая конфета )</t>
  </si>
  <si>
    <t>Pecan (Орех "Пекан")</t>
  </si>
  <si>
    <t>Peppermint (Мятные леденцы)</t>
  </si>
  <si>
    <t>Peppermint 2 (Мятные леденцы)</t>
  </si>
  <si>
    <t>Phillipine Mango (Филиппинское манго)</t>
  </si>
  <si>
    <t>Pie Crust (Корочка пирога)</t>
  </si>
  <si>
    <t>Pineapple Juicy (Сочный ананас)</t>
  </si>
  <si>
    <t>Pomegranate Deluxe (Гранат Делюкс)</t>
  </si>
  <si>
    <t>Popcorn Air Popped (Попкорн)</t>
  </si>
  <si>
    <t>Popcorn Movie Theater (Попкорн)</t>
  </si>
  <si>
    <t>Pralines and Cream (Пралине и крем)</t>
  </si>
  <si>
    <t>Pumpkin (Тыква)</t>
  </si>
  <si>
    <t>Pumpkin Spice (Пряная тыква)</t>
  </si>
  <si>
    <t>Quince (Айва)</t>
  </si>
  <si>
    <t>Rainbow Drops (Фруктовые конфеты)</t>
  </si>
  <si>
    <t>Rainbow Sherbet (Фруктовый щербет)</t>
  </si>
  <si>
    <t>Raspberry Sweet (Сладкая малина)</t>
  </si>
  <si>
    <t>Red Licorice (Лакриця)</t>
  </si>
  <si>
    <t>Red Oak (Красный дуб)</t>
  </si>
  <si>
    <t>Rice Crunchies (Рисовые колечки)</t>
  </si>
  <si>
    <t>Ripe Banana (Спелый банан)</t>
  </si>
  <si>
    <t>Root Beer PG (Корневое пиво)</t>
  </si>
  <si>
    <t>Rose Candy (Розовые конфеты)</t>
  </si>
  <si>
    <t>Ruby Chocolate (Розовый шоколад)</t>
  </si>
  <si>
    <t>RY4 Asian</t>
  </si>
  <si>
    <t>RY4 Double</t>
  </si>
  <si>
    <t>Slim Mint Cookie (Мятное печенье с шоколадной глазурью)</t>
  </si>
  <si>
    <t>Smooth (Смягчитель)</t>
  </si>
  <si>
    <t>Spurberry (Дыня, груша, клубника)</t>
  </si>
  <si>
    <t>Strawberry Organic Compliant (Органическая Клубника)</t>
  </si>
  <si>
    <t>Super Sweetener (Подсластитель)</t>
  </si>
  <si>
    <t>Swedish Gummy (Шведский мармелад)</t>
  </si>
  <si>
    <t>Sweet and Tart (Кисло-сладкий леденец)</t>
  </si>
  <si>
    <t>Sweet Cereal Flakes (Сладкие злаковые хлопья)</t>
  </si>
  <si>
    <t>Tart and Sour (Кисло-сладкий)</t>
  </si>
  <si>
    <t>Toasted Almond (Жареный миндаль)</t>
  </si>
  <si>
    <t>Toasted Marshmallow (Жареный зефир)</t>
  </si>
  <si>
    <t>Tobacco</t>
  </si>
  <si>
    <t>Turkish</t>
  </si>
  <si>
    <t>Tutti-Frutti (Тутти-Фрутти)</t>
  </si>
  <si>
    <t>Tutti-Frutti Deluxe (Тутти-Фрутти)</t>
  </si>
  <si>
    <t>Vanilla Bourbon Madagascar (Ванильный бурбон)</t>
  </si>
  <si>
    <t>Vanilla Swirl (Ванильный вихрь)</t>
  </si>
  <si>
    <t>Vanillin 10 PG (Ванилин)</t>
  </si>
  <si>
    <t>Violet Candy (Фиалковые леденцы)</t>
  </si>
  <si>
    <t>Waffle Belgian (Бельгийская вафля)</t>
  </si>
  <si>
    <t>Watermelon Candy (Арбузная конфета )</t>
  </si>
  <si>
    <t>Western</t>
  </si>
  <si>
    <t>Wintergreen (Ягода - Зимняя прохлада)</t>
  </si>
  <si>
    <t>DX Red Velvet (Красный бархат)</t>
  </si>
  <si>
    <t>снят с производства</t>
  </si>
  <si>
    <t>Mexican Coffee (Мексиканский Кофе)</t>
  </si>
  <si>
    <t>Apple Pie v2 (Яблочный Пирог)</t>
  </si>
  <si>
    <t>Berry Blend (Смесь ягод)</t>
  </si>
  <si>
    <t>Berry Cooler (Ягодный кулер)</t>
  </si>
  <si>
    <t>Blueberry Cinnamon Crumble (Черничный Пирог)</t>
  </si>
  <si>
    <t>Blueberry Pomegranate with Stevia (Сладкая Черника с Гранатом)</t>
  </si>
  <si>
    <t>Bold Burley Tobacco</t>
  </si>
  <si>
    <t>Burley Blend</t>
  </si>
  <si>
    <t>Cake Batter (Бисквитное тесто)</t>
  </si>
  <si>
    <t>Candied Mango (Засахаренное манго)</t>
  </si>
  <si>
    <t>Cappuccino v2 (Капучино)</t>
  </si>
  <si>
    <t>Caramel v2 (Карамель)</t>
  </si>
  <si>
    <t>Cereal 27 (Хлопья с молоком)</t>
  </si>
  <si>
    <t>Cherry Cola v2 (Вишневая Кола)</t>
  </si>
  <si>
    <t>Chocolate Chocolate Caramel Nut (Карамель с орехами в шоколаде)</t>
  </si>
  <si>
    <t>Chocolate Coconut Almond (Кокос в шоколаде с миндалем</t>
  </si>
  <si>
    <t>Chocolate Fudge Brownie v2 (Шоколадный Пирог)</t>
  </si>
  <si>
    <t>Chocolate Fudge Brownie V3 (Шоколадный брауни)</t>
  </si>
  <si>
    <t>Churro (Испанская выпечка Чуррос)</t>
  </si>
  <si>
    <t>Cinnamon Coffee Cake (Печенье с Корицей)</t>
  </si>
  <si>
    <t>Cinnamon Danish Swirl V2 (Булочка с Корицей)</t>
  </si>
  <si>
    <t>Cola v2 (Кола)</t>
  </si>
  <si>
    <t>Concord Grape with Stevia (Виноград)</t>
  </si>
  <si>
    <t>Cookie Crumble (Печенье)</t>
  </si>
  <si>
    <t>Cool Anise (Прохладный анис)</t>
  </si>
  <si>
    <t>Creamy Vanilla (Сливочная ваниль)</t>
  </si>
  <si>
    <t>Custard Cake (Торт с заварным кремом)</t>
  </si>
  <si>
    <t xml:space="preserve">Extra sweet (Подсластитель Экстра) </t>
  </si>
  <si>
    <t>Fizz Pop (Шипучка)</t>
  </si>
  <si>
    <t>French Vanilla (Французская Ваниль)</t>
  </si>
  <si>
    <t>French Vanilla V2 (Французская Ваниль)</t>
  </si>
  <si>
    <t>Fresh Pineapple (Свежесорванный ананас)</t>
  </si>
  <si>
    <t>Fresh Spearmint (Свежая мята)</t>
  </si>
  <si>
    <t>Frosting (Сливочная глазурь)</t>
  </si>
  <si>
    <t>Funnel Cake (Торт "Муравейник")</t>
  </si>
  <si>
    <t>Grape Candy (Виноградная конфетка)</t>
  </si>
  <si>
    <t>Hazelnut (Лесной Орех)</t>
  </si>
  <si>
    <t>Hazelnut v2 (Лесной Орех)</t>
  </si>
  <si>
    <t>Horchata (Орчата)</t>
  </si>
  <si>
    <t>Indo Strawberry (Свежесорванная клубника)</t>
  </si>
  <si>
    <t>Indo Strawberry #1 (Сочная клубника)</t>
  </si>
  <si>
    <t>Juice watermelon (Сочный арбуз)</t>
  </si>
  <si>
    <t>Lemon Drop (Лимонные конфеты)</t>
  </si>
  <si>
    <t>Lemon Meringue Pie (Лимонный Пирог)</t>
  </si>
  <si>
    <t>Maple (Кленовый Сироп)</t>
  </si>
  <si>
    <t>Milkshake (Молочный коктейль)</t>
  </si>
  <si>
    <t>Mixed berry (Ягодный микс)</t>
  </si>
  <si>
    <t>New York Cheesecake v2 (Чизкейк)</t>
  </si>
  <si>
    <t>Nut Muffin (Ореховый маффин)</t>
  </si>
  <si>
    <t>Orange Mango with Stevia (Оранжевый Манго со Стевией)</t>
  </si>
  <si>
    <t>Original Blend</t>
  </si>
  <si>
    <t>Pancake Syrup (Сироп для панкейков)</t>
  </si>
  <si>
    <t>Passion Fruit (Маракуя)</t>
  </si>
  <si>
    <t>Peach w/o Stevia (Персик)</t>
  </si>
  <si>
    <t>Peaches and Cream v2 (Персики с Кремом)</t>
  </si>
  <si>
    <t>Peach with Stevia (Персик со стевией)</t>
  </si>
  <si>
    <t>Peppermint (Мятный леденец)</t>
  </si>
  <si>
    <t>Pina Colada v2 (Пина Колада)</t>
  </si>
  <si>
    <t>Pomegranate v2 (Гранат)</t>
  </si>
  <si>
    <t>Powerful Sour (Подкислитель)</t>
  </si>
  <si>
    <t>Pumpkin Pie Spice (Тыквенный пирог)</t>
  </si>
  <si>
    <t>Raspberry V2 (Малина)</t>
  </si>
  <si>
    <t>Shortbread (Песочное печенье)</t>
  </si>
  <si>
    <t>Smokey Blend</t>
  </si>
  <si>
    <t>Smooth Custard (Нежный заварной крем)</t>
  </si>
  <si>
    <t>Sour Blue Raspberry (Кислая синяя малина)</t>
  </si>
  <si>
    <t>Sticky Bun (Липкие булочки)</t>
  </si>
  <si>
    <t>Strawberry Kiwi Fusion (Фьюжн с клубники и киви)</t>
  </si>
  <si>
    <t>Strawberry RF (Клубника)</t>
  </si>
  <si>
    <t>Strawberries Ripe (Спелая клубника)</t>
  </si>
  <si>
    <t>Strawberry Taffy (Клубничные ириски)</t>
  </si>
  <si>
    <t>Sugar Cookie v2 (Сахарное Печенье)</t>
  </si>
  <si>
    <t>Sweet Candy (Усилитель вкуса)</t>
  </si>
  <si>
    <t>Sweet Currant (Сладкая смородина)</t>
  </si>
  <si>
    <t>Sweet Guava v2 (Сладкая Гуава)</t>
  </si>
  <si>
    <t>Vanilla Bean Ice Cream (Ванильное Мороженое)</t>
  </si>
  <si>
    <t>Vanilla Cupcake V2 (Ванильный Кекс)</t>
  </si>
  <si>
    <t>Vanilla Custard V2 (Ванильный Крем)</t>
  </si>
  <si>
    <t>Vanilla Milk Froth (Ванильно-молочная пенка)</t>
  </si>
  <si>
    <t>Wafer Crunch (Хрустящая вафля)</t>
  </si>
  <si>
    <t>Wild Cherry with Stevia (Дикая Вишня со стевией)</t>
  </si>
  <si>
    <t>Yellow Cake (Желтый пирог)</t>
  </si>
  <si>
    <t>Pink Punch (Розовый пунш)</t>
  </si>
  <si>
    <t>27 Bears (Желейные мишки)</t>
  </si>
  <si>
    <t>27 Fish (Конфета из красной лакрицы и малины)</t>
  </si>
  <si>
    <t>Apple Snacks (Яблочные снеки)</t>
  </si>
  <si>
    <t>Blackcurrant (Чёрная смородина)</t>
  </si>
  <si>
    <t>Blueberry Extra (Спелая черника)</t>
  </si>
  <si>
    <t>Butter Pecan (Масло Пекан)</t>
  </si>
  <si>
    <t>Candied Watermelon (Засахаренный арбуз)</t>
  </si>
  <si>
    <t>Cinnamon Sugar (Выпечка с корицей)</t>
  </si>
  <si>
    <t>Rainbow Candy (Конфеты "Скитлс)</t>
  </si>
  <si>
    <t>Tropical Fruit Punch (Тропический пунш)</t>
  </si>
  <si>
    <t>Whipped Marshmallow (Зефир со сливками)</t>
  </si>
  <si>
    <t>7 Leaves</t>
  </si>
  <si>
    <t>Aurora (Цитрус)</t>
  </si>
  <si>
    <t>Banana Top Malaysia (Банан)</t>
  </si>
  <si>
    <t>Berryl | Raspberry (Малина)</t>
  </si>
  <si>
    <t>Blueberry Fruity Candy (Черничная конфета)</t>
  </si>
  <si>
    <t>Blueberry Juice Ripe (Спелая черника)</t>
  </si>
  <si>
    <t>Booster | Tiramisu (Тирамису)</t>
  </si>
  <si>
    <t>Bourbon | Vanilla Bourbon (Ванильный бурбон)</t>
  </si>
  <si>
    <t>Breakfast Cereal (Сухой завтрак)</t>
  </si>
  <si>
    <t>Candy | Jammy Wizard (Желейные конфетки)</t>
  </si>
  <si>
    <t>Champagne (Шампанське)</t>
  </si>
  <si>
    <t>Cherryl | Black Cherry (Черешня)</t>
  </si>
  <si>
    <t>Chocolate Glazed Doughnut (Шоколадный пончик)</t>
  </si>
  <si>
    <t>Cookie | Biscotto (Печенье)</t>
  </si>
  <si>
    <t>Costarica Special | Mango (Манго)</t>
  </si>
  <si>
    <t>Croissant (Круассан)</t>
  </si>
  <si>
    <t>Cuban Supreme</t>
  </si>
  <si>
    <t>Custard Premium (Заварной крем)</t>
  </si>
  <si>
    <t>Dark Bean | Coffee Espresso (Кофе эспрессо)</t>
  </si>
  <si>
    <t>Desert Ship</t>
  </si>
  <si>
    <t>Florida Key Lime (Флоридский лайм)</t>
  </si>
  <si>
    <t>Gold Fluo</t>
  </si>
  <si>
    <t>Hazel Grove | Hazelnut (Лесной орех фундук)</t>
  </si>
  <si>
    <t>Hypnotic Myst (Шипучка)</t>
  </si>
  <si>
    <t>Joy (Торт «Муравейник»)</t>
  </si>
  <si>
    <t>Labyrinth (Ванильный кекс с фруктами)</t>
  </si>
  <si>
    <t>Layton Blend</t>
  </si>
  <si>
    <t xml:space="preserve">Lime Tahiti Cold Pressed (Лайм холодный отжим) </t>
  </si>
  <si>
    <t>Liquid Amber (Фрукты с кислинкой)</t>
  </si>
  <si>
    <t>Mad-Mix | Mad Fruit (Энергетик)</t>
  </si>
  <si>
    <t>Mango Fruity Juicy (Манго)</t>
  </si>
  <si>
    <t>Mango Indian Special (Индийский манго)</t>
  </si>
  <si>
    <t>Maxx Blend</t>
  </si>
  <si>
    <t>Nonna's Cake (Нежный торт)</t>
  </si>
  <si>
    <t>Passion fruit (Маракуйя)</t>
  </si>
  <si>
    <t>Pink (Клубничная конфета)</t>
  </si>
  <si>
    <t>Pistachio (Фисташка)</t>
  </si>
  <si>
    <t>Red Summer | Watermelon (Арбуз)</t>
  </si>
  <si>
    <t>Red Touch | Strawberry (Клубника)</t>
  </si>
  <si>
    <t>Royal Orange Juice (Королевский апельсин)</t>
  </si>
  <si>
    <t>Rhum Jamaica (Ямайский ром)</t>
  </si>
  <si>
    <t>Shade</t>
  </si>
  <si>
    <t>Soho</t>
  </si>
  <si>
    <t>Tanger | Mandarin (Мандарин)</t>
  </si>
  <si>
    <t>Torrone (Туррон)</t>
  </si>
  <si>
    <t>Tropyc (Тропический микс)</t>
  </si>
  <si>
    <t>Tuscan Reserve</t>
  </si>
  <si>
    <t>Up (Кофе)</t>
  </si>
  <si>
    <t>Usa Pleasure | Cola (Кола)</t>
  </si>
  <si>
    <t>Vanilla Custard Premium (Ванильный заварной крем)</t>
  </si>
  <si>
    <t>Vanilla Ice Cream (Ванильное мороженое)</t>
  </si>
  <si>
    <t>Virginia</t>
  </si>
  <si>
    <t>Xtra Mint (Экстра мята)</t>
  </si>
  <si>
    <t>Yellow Fluo (Цитрусовая кола)</t>
  </si>
  <si>
    <t>Zen Garden</t>
  </si>
  <si>
    <t>Oak Wood (Свежее сырое дерево)</t>
  </si>
  <si>
    <t>Abricot (Абрикос)</t>
  </si>
  <si>
    <t>Acérola (Вишня)</t>
  </si>
  <si>
    <t>Banana's bikers</t>
  </si>
  <si>
    <t>Banane Bonbon (Банановя конфета)</t>
  </si>
  <si>
    <t>Beignet (Пончик)</t>
  </si>
  <si>
    <t>Beignet aux Pommes (Яблочный штрудель)</t>
  </si>
  <si>
    <t>Berries Mood (Микс холодного лимона и смородины в сочетании с клубникой и мятой)</t>
  </si>
  <si>
    <t>Berry Nana (Сочная ежевика со сливочным бананом)</t>
  </si>
  <si>
    <t>Berry Passion (Сладкий и освежающий вкус черники и маракуйи, с легким сливочным вкусом)</t>
  </si>
  <si>
    <t>Bonbon Acidulé Aux 3 Couleurs (Кислые желейки)</t>
  </si>
  <si>
    <t>Bubble Sanglant (Гранатовая жвачка)</t>
  </si>
  <si>
    <t>Cannabis Relax (Каннабис имитация)</t>
  </si>
  <si>
    <t>Caramel Bonbon (Ириски)</t>
  </si>
  <si>
    <t>Cerise Bigarreau (Черешня)</t>
  </si>
  <si>
    <t>Chasseur de Primes (Баунти)</t>
  </si>
  <si>
    <t>Cherry Choops (Вишневая кола в чупа-чупсе)</t>
  </si>
  <si>
    <t>Chewing-gum Fraise (Клубничная жвачка)</t>
  </si>
  <si>
    <t>Chocolat au Lait (Молочный шоколад)</t>
  </si>
  <si>
    <t>Citron Meringué (Лимонный зефир)</t>
  </si>
  <si>
    <t>Clafoutis aux Cerises (Сливочный бисквит со спелой вишней)</t>
  </si>
  <si>
    <t>Cocktail de fruits (Фруктовый коктейль)</t>
  </si>
  <si>
    <t>Cocktail tropical (Тропический коктейль)</t>
  </si>
  <si>
    <t>Coco Caline (Сочетание банана, кокоса, ванили и рома)</t>
  </si>
  <si>
    <t>Cola Citron Sicile (Кола с лимоном)</t>
  </si>
  <si>
    <t>Concombre (Огурец)</t>
  </si>
  <si>
    <t>Crumble Framboise (Малиновый пирог)</t>
  </si>
  <si>
    <t>Cupidon (Шоколадные конфеты с малиной)</t>
  </si>
  <si>
    <t>Demon In The Dark (Черника, клубника и жвачка)</t>
  </si>
  <si>
    <t>Dragon Rouge (Питахайя с малиной)</t>
  </si>
  <si>
    <t>Framboise Bleue (Голубая малина)</t>
  </si>
  <si>
    <t>Framboise sabayon (Малиновый Сабайон)</t>
  </si>
  <si>
    <t>Fred Master Evolution v1 (Ежевично смородиновый микс с дополнением лесных ягод)</t>
  </si>
  <si>
    <t>Fred Master Evolution v3 (Микс лесных ягод с яркими нотками черной смородины)</t>
  </si>
  <si>
    <t>Fresh Berries v1 (Чернично смородиновый микс с дополнением мяты и ментола)</t>
  </si>
  <si>
    <t>Fresh Berries v2 (Чернично смородиновый микс с дополнением мяты и ментола)</t>
  </si>
  <si>
    <t>Fruizee (Микс цитрусов)</t>
  </si>
  <si>
    <t>Gokuh (Смесь экзотических фруктов и цитрусов с добавлением сахара)</t>
  </si>
  <si>
    <t>Gorilla v1</t>
  </si>
  <si>
    <t>Gorilla v2</t>
  </si>
  <si>
    <t>Graham crakers évolution (Крекерное печенье)</t>
  </si>
  <si>
    <t>Green Pirate (Мятная конфета)</t>
  </si>
  <si>
    <t>Herbe des druides (Микс трав с мягким лимонным вкусом с примесью меда)</t>
  </si>
  <si>
    <t>Hindenburg (Микс абрикоса, персика и йогурту)</t>
  </si>
  <si>
    <t>Ice mint fantasia (Мята, ментол и кулер)</t>
  </si>
  <si>
    <t>Ice-T fruits rouges (Красные ягоды)</t>
  </si>
  <si>
    <t>Icy Smaug (Клубничная карамель с ледяной свежестью)</t>
  </si>
  <si>
    <t>Illusion (Ананас с клубникой)</t>
  </si>
  <si>
    <t>Lapin original (Печенье со сливочным бананом)</t>
  </si>
  <si>
    <t>Le Dessert D'Augustin (Черничное печенье)</t>
  </si>
  <si>
    <t>Le frenchy (Нежный вкус кофе и карамели)</t>
  </si>
  <si>
    <t>Le Manoir Hanté (Подслащенные красные ягоды)</t>
  </si>
  <si>
    <t>L'envolée De Manon (Темные ягоды)</t>
  </si>
  <si>
    <t>Mangue (Манго)</t>
  </si>
  <si>
    <t>Menthe rouge (Фрукты с мятой)</t>
  </si>
  <si>
    <t>Milky banane (Банановый милкшейк)</t>
  </si>
  <si>
    <t xml:space="preserve">Milky fraise (Клубничный милкшейк) </t>
  </si>
  <si>
    <t>Milky Vanille (Ванильный милкшейк)</t>
  </si>
  <si>
    <t>Mother Milk v3 (Сочная клубника с ванильным мороженым)</t>
  </si>
  <si>
    <t>Nuage caramélique (Нуга с карамелью)</t>
  </si>
  <si>
    <t>Panettone (Итальянский пасхальный кулич)</t>
  </si>
  <si>
    <t>Paradise Papers (Жвачка)</t>
  </si>
  <si>
    <t>Pêche Melba (Персиковое мороженое)</t>
  </si>
  <si>
    <t>Petit Dej (Жареный тост с кофейным кремом и апельсиновым джемом)</t>
  </si>
  <si>
    <t>Piccolo (Экзотические фрукты)</t>
  </si>
  <si>
    <t>Pina Colada (Пина колада)</t>
  </si>
  <si>
    <t>Poire matinale (Ромова груша с кокосом и ананасом)</t>
  </si>
  <si>
    <t>Pomme d'amour (Карамелизированное яблоко)</t>
  </si>
  <si>
    <t>Punch Maison (Экзотический пунш)</t>
  </si>
  <si>
    <t>Rainbow (Конфеты "Скитлс)</t>
  </si>
  <si>
    <t>Raven (Черная смородина и личи)</t>
  </si>
  <si>
    <t>Reactor Pluid (Абсент с цитрусовыми)</t>
  </si>
  <si>
    <t>Red Succubus (Фрукты, абсент и корица)</t>
  </si>
  <si>
    <t>Rupture de stock (Слива с добавлением ванили и крема)</t>
  </si>
  <si>
    <t>Snake v1 (Клубника, лимон, грейпфрут и анис)</t>
  </si>
  <si>
    <t>Snake v2 (Абсент, ваниль, цедра лимона, грейпфрут)</t>
  </si>
  <si>
    <t>Souvenir d'enfance (Печенье с карамелью и хрустящим попкорном)</t>
  </si>
  <si>
    <t>Strawberry Basil (Клубника с базиликом)</t>
  </si>
  <si>
    <t>Strawberry jam (Клубничное варенье)</t>
  </si>
  <si>
    <t>Sunrise (Лимонад на арбузной основе)</t>
  </si>
  <si>
    <t>Sunset (Красные ягоды с персиком и виноградом)</t>
  </si>
  <si>
    <t>Tabac Bisquit</t>
  </si>
  <si>
    <t>Tabac Captain jack</t>
  </si>
  <si>
    <t>Tabac Chicha Myrtille</t>
  </si>
  <si>
    <t>Tabac Firecured</t>
  </si>
  <si>
    <t>Tabac Gold</t>
  </si>
  <si>
    <t>Tabac Grand mère</t>
  </si>
  <si>
    <t>Tabac Grand père</t>
  </si>
  <si>
    <t>Tabac Kentucky</t>
  </si>
  <si>
    <t>Tabac KML</t>
  </si>
  <si>
    <t>Tabac Miel</t>
  </si>
  <si>
    <t>Tabac Mix USA</t>
  </si>
  <si>
    <t>Tabac Wilama</t>
  </si>
  <si>
    <t>Tabac WST</t>
  </si>
  <si>
    <t>Tabac Yakuza</t>
  </si>
  <si>
    <t>Vanilla Coco (Ванильный кокос)</t>
  </si>
  <si>
    <t>Wonder peanuts (Жареный карамелизованный арахис)</t>
  </si>
  <si>
    <t>Zeppelin (Клубника и малина с добавлением мяты)</t>
  </si>
  <si>
    <t>Absolute Tobacco</t>
  </si>
  <si>
    <t>Arabic Tobacco</t>
  </si>
  <si>
    <t>Aussie Mango (Манго)</t>
  </si>
  <si>
    <t>Black and Mild</t>
  </si>
  <si>
    <t>Blackberry Strawberry and Sour (Кислая клубника с ежевикой)</t>
  </si>
  <si>
    <t>Blueberry Ice Cream (Черничное мороженное)</t>
  </si>
  <si>
    <t>Butter Popcorn (Попкорн)</t>
  </si>
  <si>
    <t>Camel</t>
  </si>
  <si>
    <t>Captain Black</t>
  </si>
  <si>
    <t>Captain Black Cherry</t>
  </si>
  <si>
    <t>Captain Black Vanilla</t>
  </si>
  <si>
    <t>Cigar Cherry</t>
  </si>
  <si>
    <t>Coca Cola (Кола)</t>
  </si>
  <si>
    <t>Cowboy Blend</t>
  </si>
  <si>
    <t>Cubana</t>
  </si>
  <si>
    <t>Double Apple (Двойное яблоко)</t>
  </si>
  <si>
    <t>Forest Berries and Tea with Mint (Мятный чай с лесными ягодами)</t>
  </si>
  <si>
    <t>Fragrance Tobacco</t>
  </si>
  <si>
    <t>French Pipe</t>
  </si>
  <si>
    <t>Gold Virginia</t>
  </si>
  <si>
    <t>Gold Watermelon (Золотой арбуз)</t>
  </si>
  <si>
    <t>Grape Yoyo (Виноградный леденец)</t>
  </si>
  <si>
    <t>Havana Dry</t>
  </si>
  <si>
    <t>Honeydew Mango (Дыня и Манго)</t>
  </si>
  <si>
    <t>Ice Blueberry (Черника с холодком)</t>
  </si>
  <si>
    <t>Island Tobacco</t>
  </si>
  <si>
    <t>Kiwi Mango Orange (Экзотический фруктовый микс)</t>
  </si>
  <si>
    <t>Lemon Lime (Цитрусы)</t>
  </si>
  <si>
    <t>Lemonade with Pear (Грушевий лимонад)</t>
  </si>
  <si>
    <t>Marlboro Lights</t>
  </si>
  <si>
    <t>Marlboro Red</t>
  </si>
  <si>
    <t>Melon Milk (Дынное молоко)</t>
  </si>
  <si>
    <t>Old Cherry (Спелая вишня)</t>
  </si>
  <si>
    <t>Pall Mall</t>
  </si>
  <si>
    <t>Parliament</t>
  </si>
  <si>
    <t>Pepsi Cola (Пепси кола)</t>
  </si>
  <si>
    <t>Red Apple (Красное яблоко)</t>
  </si>
  <si>
    <t>Red Bull (Энергетик)</t>
  </si>
  <si>
    <t>Red Grape (Красный виноград)</t>
  </si>
  <si>
    <t>Seven Stars</t>
  </si>
  <si>
    <t>Shisha</t>
  </si>
  <si>
    <t>Sprite (Спрайт)</t>
  </si>
  <si>
    <t>Turkish Tobacco</t>
  </si>
  <si>
    <t>Vanilla Custard (Ванильный Заварной Крем)</t>
  </si>
  <si>
    <t>Very sour citrus mix (Кислые цитрусы)</t>
  </si>
  <si>
    <t>Very sour lemon and cold (Кислый и холодний лимон)</t>
  </si>
  <si>
    <t>Агенты</t>
  </si>
  <si>
    <t>Охлаждающий агент WS-23, 1кг</t>
  </si>
  <si>
    <t>Сукралоза / Sucralose, 1 кг</t>
  </si>
  <si>
    <t>Arabian T</t>
  </si>
  <si>
    <t>Berry Cheesecake (Ягодный чизкейк)</t>
  </si>
  <si>
    <t>Blue Raz (Синяя малина)</t>
  </si>
  <si>
    <t>Blueberry Muffin (Черничный мафин)</t>
  </si>
  <si>
    <t>Cactus Aloe (Кактус с Алоэ)</t>
  </si>
  <si>
    <t>Cactus Apple (Кактус с яблоком)</t>
  </si>
  <si>
    <t>Citrus Soda (Смесь цитрусовых)</t>
  </si>
  <si>
    <t>Coffee (Кофе)</t>
  </si>
  <si>
    <t>Commercial C</t>
  </si>
  <si>
    <t>Connecticut Shade</t>
  </si>
  <si>
    <t>Creme de Menthe (Мятный ликер)</t>
  </si>
  <si>
    <t>Cured T</t>
  </si>
  <si>
    <t>Custard (Крем)</t>
  </si>
  <si>
    <t>Frosting (Глазурь)</t>
  </si>
  <si>
    <t>Grapefruit Blend (Грейпфрутовая смесь)</t>
  </si>
  <si>
    <t>Guava Dark Berry (Гуава с черными ягодами)</t>
  </si>
  <si>
    <t>Lemon Grass (Лемонграсс)</t>
  </si>
  <si>
    <t>Mango Pineapple Passion (Манго, Маракуя, Ананас)</t>
  </si>
  <si>
    <t>Native T</t>
  </si>
  <si>
    <t>Peach Gummy (Персиковые желейки)</t>
  </si>
  <si>
    <t>Red Burley</t>
  </si>
  <si>
    <t>Red Raspberry (Спелая малина)</t>
  </si>
  <si>
    <t>Ripe Mango (Спелое манго)</t>
  </si>
  <si>
    <t>Sour Apple (Кислое яблоко)</t>
  </si>
  <si>
    <t>Strawberry Filling (Клубничная начинка)</t>
  </si>
  <si>
    <t>Virginia Tobacco</t>
  </si>
  <si>
    <t>Wild Melon (Дикая дыня)</t>
  </si>
  <si>
    <t>Wonder Flavours (Канада)</t>
  </si>
  <si>
    <t xml:space="preserve">Wonder Flavours (SC) </t>
  </si>
  <si>
    <t>African Horned Cucumber (Кивано)</t>
  </si>
  <si>
    <t>Almond Cookie (Миндальное печенье)</t>
  </si>
  <si>
    <t>Angel Cake (Ангельський торт)</t>
  </si>
  <si>
    <t>Black Cherry Jelly Bean (Конфета со вкусом вишни)</t>
  </si>
  <si>
    <t>Blueberry Jam (Черничный джем)</t>
  </si>
  <si>
    <t>Brazilian Coffee (Бразильский кофе)</t>
  </si>
  <si>
    <t>Brown Sugar Cookie (Сахарное печенье)</t>
  </si>
  <si>
    <t>Bumbleberry (Ягодный коктейль)</t>
  </si>
  <si>
    <t>Buttercream Frosting (Сливочно-масляная глазурь)</t>
  </si>
  <si>
    <t>Chews Candy (Жевательные конфеты)</t>
  </si>
  <si>
    <t>Coconut Custard (Кокосовый крем)</t>
  </si>
  <si>
    <t>Cream Filling (Кремовая начинка)</t>
  </si>
  <si>
    <t>Creme Brulee Cookie (Печенье крем-брюле)</t>
  </si>
  <si>
    <t>Crepe (Блинчики)</t>
  </si>
  <si>
    <t>Crispy Wafer (Хрустящая вафля)</t>
  </si>
  <si>
    <t>Deep Fried Pastry Dough (Тесто во фритюре)</t>
  </si>
  <si>
    <t>Double Mint (Двойная мята)</t>
  </si>
  <si>
    <t>Dweeb Candy (Драже)</t>
  </si>
  <si>
    <t>Glazed Donut (Глазированный пончик)</t>
  </si>
  <si>
    <t>Graham Cracker Pie Crust (Пирог с крекерами Грэма)</t>
  </si>
  <si>
    <t>Gummy Worm Candy (Жевательная конфета)</t>
  </si>
  <si>
    <t>Gushy Fruit Candy (Фруктовая конфета)</t>
  </si>
  <si>
    <t>Island Mango (Манго)</t>
  </si>
  <si>
    <t>Jam Scone (Скон с джемом)</t>
  </si>
  <si>
    <t>Lemon Squares (Лимонные пирожные)</t>
  </si>
  <si>
    <t>Marshmallow Candy (Зефир)</t>
  </si>
  <si>
    <t>Peach Gummy Candy (Персиковый мармелад)</t>
  </si>
  <si>
    <t>Pineapple Candy (Ананасовые конфеты)</t>
  </si>
  <si>
    <t>Puff Cereal Frosted (Глазированные колечки)</t>
  </si>
  <si>
    <t>Sour Ball Candy (Кислая конфета)</t>
  </si>
  <si>
    <t>Sour Blue Raspberry Candy (Кисло-сладкая малиновая конфета)</t>
  </si>
  <si>
    <t>Sour Watermelon Candy (Кислая арбузная конфета)</t>
  </si>
  <si>
    <t>Star Fruit (Карамболь)</t>
  </si>
  <si>
    <t>Strawberry Baked (Запеченная клубника)</t>
  </si>
  <si>
    <t>Strawberry Gummy Candy (Клубничные желейные мишки)</t>
  </si>
  <si>
    <t>Thai Apple (Тайское яблоко)</t>
  </si>
  <si>
    <t>Vanilla Cream Extra (Ванильный крем)</t>
  </si>
  <si>
    <t>Walnut (Грецкий орех)</t>
  </si>
  <si>
    <t>Охлаждающий агент WS-23, 5кг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</si>
</sst>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8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222222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222222"/>
      <name val="Arial"/>
      <family val="2"/>
      <charset val="204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222222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b/>
      <u/>
      <sz val="10"/>
      <color theme="10"/>
      <name val="Arial"/>
      <family val="2"/>
      <charset val="204"/>
    </font>
    <font>
      <sz val="11"/>
      <color rgb="FF000000"/>
      <name val="Arial"/>
      <family val="2"/>
    </font>
    <font>
      <b/>
      <sz val="8"/>
      <color rgb="FF222222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6AA84F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00B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FFE598"/>
      </patternFill>
    </fill>
    <fill>
      <patternFill patternType="solid">
        <fgColor theme="9" tint="-0.249977111117893"/>
        <bgColor rgb="FF6AA84F"/>
      </patternFill>
    </fill>
    <fill>
      <patternFill patternType="solid">
        <fgColor rgb="FF92D050"/>
        <bgColor rgb="FF6AA84F"/>
      </patternFill>
    </fill>
    <fill>
      <patternFill patternType="solid">
        <fgColor rgb="FF92D050"/>
        <bgColor rgb="FFFFE598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48">
    <xf numFmtId="0" fontId="0" fillId="0" borderId="0" xfId="0" applyFont="1" applyAlignment="1"/>
    <xf numFmtId="0" fontId="1" fillId="0" borderId="0" xfId="0" applyFont="1" applyAlignment="1"/>
    <xf numFmtId="0" fontId="1" fillId="10" borderId="0" xfId="0" applyFont="1" applyFill="1" applyAlignment="1"/>
    <xf numFmtId="0" fontId="4" fillId="0" borderId="0" xfId="0" applyFont="1" applyAlignment="1"/>
    <xf numFmtId="0" fontId="5" fillId="3" borderId="2" xfId="0" applyFont="1" applyFill="1" applyBorder="1" applyAlignment="1"/>
    <xf numFmtId="1" fontId="5" fillId="3" borderId="2" xfId="0" applyNumberFormat="1" applyFont="1" applyFill="1" applyBorder="1" applyAlignment="1"/>
    <xf numFmtId="0" fontId="6" fillId="11" borderId="6" xfId="0" applyFont="1" applyFill="1" applyBorder="1"/>
    <xf numFmtId="2" fontId="7" fillId="11" borderId="4" xfId="0" applyNumberFormat="1" applyFont="1" applyFill="1" applyBorder="1"/>
    <xf numFmtId="2" fontId="7" fillId="11" borderId="1" xfId="0" applyNumberFormat="1" applyFont="1" applyFill="1" applyBorder="1"/>
    <xf numFmtId="2" fontId="8" fillId="6" borderId="1" xfId="0" applyNumberFormat="1" applyFont="1" applyFill="1" applyBorder="1"/>
    <xf numFmtId="0" fontId="6" fillId="5" borderId="5" xfId="0" applyFont="1" applyFill="1" applyBorder="1"/>
    <xf numFmtId="2" fontId="8" fillId="5" borderId="1" xfId="0" applyNumberFormat="1" applyFont="1" applyFill="1" applyBorder="1"/>
    <xf numFmtId="0" fontId="8" fillId="5" borderId="1" xfId="0" applyFont="1" applyFill="1" applyBorder="1"/>
    <xf numFmtId="0" fontId="5" fillId="0" borderId="0" xfId="0" applyFont="1" applyAlignment="1"/>
    <xf numFmtId="0" fontId="9" fillId="0" borderId="0" xfId="0" applyFont="1" applyAlignment="1"/>
    <xf numFmtId="1" fontId="10" fillId="3" borderId="2" xfId="2" applyNumberFormat="1" applyFont="1" applyFill="1" applyBorder="1" applyAlignment="1"/>
    <xf numFmtId="1" fontId="5" fillId="0" borderId="0" xfId="0" applyNumberFormat="1" applyFont="1" applyAlignment="1"/>
    <xf numFmtId="1" fontId="10" fillId="0" borderId="0" xfId="2" applyNumberFormat="1" applyFont="1" applyAlignment="1"/>
    <xf numFmtId="1" fontId="5" fillId="0" borderId="0" xfId="0" applyNumberFormat="1" applyFont="1" applyBorder="1" applyAlignment="1"/>
    <xf numFmtId="1" fontId="5" fillId="0" borderId="8" xfId="0" applyNumberFormat="1" applyFont="1" applyBorder="1" applyAlignment="1"/>
    <xf numFmtId="1" fontId="5" fillId="0" borderId="9" xfId="0" applyNumberFormat="1" applyFont="1" applyBorder="1" applyAlignment="1"/>
    <xf numFmtId="49" fontId="5" fillId="0" borderId="0" xfId="0" applyNumberFormat="1" applyFont="1" applyAlignment="1"/>
    <xf numFmtId="0" fontId="5" fillId="0" borderId="0" xfId="0" applyFont="1" applyBorder="1" applyAlignment="1"/>
    <xf numFmtId="0" fontId="5" fillId="0" borderId="7" xfId="0" applyFont="1" applyBorder="1" applyAlignment="1"/>
    <xf numFmtId="0" fontId="8" fillId="9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/>
    <xf numFmtId="164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9" fontId="8" fillId="2" borderId="1" xfId="0" applyNumberFormat="1" applyFont="1" applyFill="1" applyBorder="1" applyAlignment="1"/>
    <xf numFmtId="1" fontId="8" fillId="4" borderId="1" xfId="0" applyNumberFormat="1" applyFont="1" applyFill="1" applyBorder="1" applyAlignment="1"/>
    <xf numFmtId="2" fontId="8" fillId="0" borderId="1" xfId="0" applyNumberFormat="1" applyFont="1" applyBorder="1" applyAlignment="1"/>
    <xf numFmtId="2" fontId="8" fillId="3" borderId="3" xfId="0" applyNumberFormat="1" applyFont="1" applyFill="1" applyBorder="1" applyAlignment="1"/>
    <xf numFmtId="0" fontId="11" fillId="7" borderId="2" xfId="0" applyFont="1" applyFill="1" applyBorder="1" applyAlignment="1"/>
    <xf numFmtId="2" fontId="11" fillId="8" borderId="2" xfId="0" applyNumberFormat="1" applyFont="1" applyFill="1" applyBorder="1" applyAlignment="1"/>
    <xf numFmtId="0" fontId="8" fillId="0" borderId="1" xfId="0" applyFont="1" applyBorder="1" applyAlignment="1"/>
    <xf numFmtId="164" fontId="8" fillId="0" borderId="1" xfId="0" applyNumberFormat="1" applyFont="1" applyBorder="1" applyAlignment="1"/>
    <xf numFmtId="2" fontId="8" fillId="3" borderId="1" xfId="0" applyNumberFormat="1" applyFont="1" applyFill="1" applyBorder="1" applyAlignment="1"/>
    <xf numFmtId="0" fontId="9" fillId="3" borderId="0" xfId="0" applyFont="1" applyFill="1" applyAlignment="1"/>
    <xf numFmtId="0" fontId="6" fillId="12" borderId="5" xfId="0" applyFont="1" applyFill="1" applyBorder="1"/>
    <xf numFmtId="0" fontId="0" fillId="13" borderId="5" xfId="0" applyFont="1" applyFill="1" applyBorder="1"/>
    <xf numFmtId="0" fontId="12" fillId="13" borderId="1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/>
    <xf numFmtId="2" fontId="8" fillId="10" borderId="1" xfId="0" applyNumberFormat="1" applyFont="1" applyFill="1" applyBorder="1" applyAlignment="1"/>
    <xf numFmtId="0" fontId="8" fillId="10" borderId="1" xfId="0" applyFont="1" applyFill="1" applyBorder="1" applyAlignment="1"/>
    <xf numFmtId="0" fontId="8" fillId="9" borderId="12" xfId="0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/>
    <xf numFmtId="0" fontId="8" fillId="9" borderId="2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15" borderId="0" xfId="0" applyFont="1" applyFill="1" applyBorder="1" applyAlignment="1">
      <alignment horizontal="center" vertical="center"/>
    </xf>
    <xf numFmtId="164" fontId="8" fillId="16" borderId="5" xfId="0" applyNumberFormat="1" applyFont="1" applyFill="1" applyBorder="1" applyAlignment="1"/>
    <xf numFmtId="0" fontId="8" fillId="16" borderId="1" xfId="0" applyFont="1" applyFill="1" applyBorder="1" applyAlignment="1"/>
    <xf numFmtId="9" fontId="8" fillId="16" borderId="1" xfId="0" applyNumberFormat="1" applyFont="1" applyFill="1" applyBorder="1" applyAlignment="1"/>
    <xf numFmtId="1" fontId="8" fillId="14" borderId="1" xfId="0" applyNumberFormat="1" applyFont="1" applyFill="1" applyBorder="1" applyAlignment="1"/>
    <xf numFmtId="2" fontId="8" fillId="14" borderId="1" xfId="0" applyNumberFormat="1" applyFont="1" applyFill="1" applyBorder="1" applyAlignment="1"/>
    <xf numFmtId="2" fontId="8" fillId="14" borderId="3" xfId="0" applyNumberFormat="1" applyFont="1" applyFill="1" applyBorder="1" applyAlignment="1"/>
    <xf numFmtId="0" fontId="13" fillId="14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2" fontId="11" fillId="0" borderId="0" xfId="0" applyNumberFormat="1" applyFont="1" applyFill="1" applyBorder="1" applyAlignment="1"/>
    <xf numFmtId="0" fontId="0" fillId="13" borderId="10" xfId="0" applyFont="1" applyFill="1" applyBorder="1"/>
    <xf numFmtId="0" fontId="9" fillId="0" borderId="0" xfId="0" applyFont="1" applyFill="1" applyBorder="1" applyAlignment="1"/>
    <xf numFmtId="1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17" borderId="4" xfId="0" applyFont="1" applyFill="1" applyBorder="1" applyAlignment="1">
      <alignment horizontal="center"/>
    </xf>
    <xf numFmtId="2" fontId="8" fillId="3" borderId="13" xfId="0" applyNumberFormat="1" applyFont="1" applyFill="1" applyBorder="1" applyAlignment="1"/>
    <xf numFmtId="0" fontId="14" fillId="18" borderId="5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5" fillId="3" borderId="0" xfId="0" applyFont="1" applyFill="1" applyAlignment="1"/>
    <xf numFmtId="0" fontId="15" fillId="3" borderId="0" xfId="0" applyFont="1" applyFill="1" applyAlignment="1"/>
    <xf numFmtId="0" fontId="15" fillId="19" borderId="0" xfId="0" applyFont="1" applyFill="1" applyAlignment="1"/>
    <xf numFmtId="164" fontId="8" fillId="3" borderId="1" xfId="0" applyNumberFormat="1" applyFont="1" applyFill="1" applyBorder="1" applyAlignment="1"/>
    <xf numFmtId="1" fontId="8" fillId="3" borderId="1" xfId="0" applyNumberFormat="1" applyFont="1" applyFill="1" applyBorder="1" applyAlignment="1"/>
    <xf numFmtId="0" fontId="8" fillId="18" borderId="6" xfId="0" applyFont="1" applyFill="1" applyBorder="1" applyAlignment="1">
      <alignment horizontal="center" vertical="center"/>
    </xf>
    <xf numFmtId="164" fontId="8" fillId="17" borderId="1" xfId="0" applyNumberFormat="1" applyFont="1" applyFill="1" applyBorder="1" applyAlignment="1"/>
    <xf numFmtId="0" fontId="8" fillId="17" borderId="1" xfId="0" applyFont="1" applyFill="1" applyBorder="1" applyAlignment="1"/>
    <xf numFmtId="9" fontId="8" fillId="17" borderId="1" xfId="0" applyNumberFormat="1" applyFont="1" applyFill="1" applyBorder="1" applyAlignment="1"/>
    <xf numFmtId="0" fontId="8" fillId="0" borderId="5" xfId="0" applyFont="1" applyBorder="1" applyAlignment="1"/>
    <xf numFmtId="0" fontId="8" fillId="18" borderId="0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/>
    <xf numFmtId="2" fontId="8" fillId="3" borderId="0" xfId="0" applyNumberFormat="1" applyFont="1" applyFill="1" applyBorder="1" applyAlignment="1"/>
    <xf numFmtId="1" fontId="8" fillId="3" borderId="0" xfId="0" applyNumberFormat="1" applyFont="1" applyFill="1" applyBorder="1" applyAlignment="1"/>
    <xf numFmtId="2" fontId="14" fillId="3" borderId="1" xfId="0" applyNumberFormat="1" applyFont="1" applyFill="1" applyBorder="1" applyAlignment="1"/>
    <xf numFmtId="2" fontId="14" fillId="3" borderId="0" xfId="0" applyNumberFormat="1" applyFont="1" applyFill="1" applyBorder="1" applyAlignment="1"/>
    <xf numFmtId="2" fontId="14" fillId="3" borderId="1" xfId="0" applyNumberFormat="1" applyFont="1" applyFill="1" applyBorder="1" applyAlignment="1">
      <alignment horizontal="center"/>
    </xf>
    <xf numFmtId="1" fontId="17" fillId="13" borderId="5" xfId="0" applyNumberFormat="1" applyFont="1" applyFill="1" applyBorder="1"/>
    <xf numFmtId="0" fontId="17" fillId="13" borderId="5" xfId="0" applyFont="1" applyFill="1" applyBorder="1"/>
    <xf numFmtId="1" fontId="18" fillId="13" borderId="10" xfId="0" applyNumberFormat="1" applyFont="1" applyFill="1" applyBorder="1"/>
    <xf numFmtId="0" fontId="18" fillId="13" borderId="10" xfId="0" applyFont="1" applyFill="1" applyBorder="1"/>
    <xf numFmtId="2" fontId="18" fillId="13" borderId="10" xfId="0" applyNumberFormat="1" applyFont="1" applyFill="1" applyBorder="1"/>
    <xf numFmtId="1" fontId="8" fillId="0" borderId="5" xfId="0" applyNumberFormat="1" applyFont="1" applyBorder="1" applyAlignment="1"/>
    <xf numFmtId="1" fontId="8" fillId="0" borderId="1" xfId="0" applyNumberFormat="1" applyFont="1" applyBorder="1" applyAlignment="1"/>
    <xf numFmtId="1" fontId="12" fillId="1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/>
    <xf numFmtId="1" fontId="1" fillId="3" borderId="2" xfId="0" applyNumberFormat="1" applyFont="1" applyFill="1" applyBorder="1" applyAlignment="1"/>
    <xf numFmtId="0" fontId="19" fillId="11" borderId="6" xfId="0" applyFont="1" applyFill="1" applyBorder="1"/>
    <xf numFmtId="2" fontId="20" fillId="11" borderId="4" xfId="0" applyNumberFormat="1" applyFont="1" applyFill="1" applyBorder="1"/>
    <xf numFmtId="2" fontId="20" fillId="11" borderId="1" xfId="0" applyNumberFormat="1" applyFont="1" applyFill="1" applyBorder="1"/>
    <xf numFmtId="0" fontId="19" fillId="5" borderId="5" xfId="0" applyFont="1" applyFill="1" applyBorder="1"/>
    <xf numFmtId="2" fontId="21" fillId="5" borderId="1" xfId="0" applyNumberFormat="1" applyFont="1" applyFill="1" applyBorder="1"/>
    <xf numFmtId="0" fontId="21" fillId="5" borderId="1" xfId="0" applyFont="1" applyFill="1" applyBorder="1"/>
    <xf numFmtId="0" fontId="22" fillId="0" borderId="0" xfId="0" applyFont="1" applyAlignment="1"/>
    <xf numFmtId="0" fontId="23" fillId="0" borderId="0" xfId="0" applyFont="1" applyAlignment="1"/>
    <xf numFmtId="1" fontId="24" fillId="3" borderId="2" xfId="2" applyNumberFormat="1" applyFont="1" applyFill="1" applyBorder="1" applyAlignment="1"/>
    <xf numFmtId="1" fontId="1" fillId="0" borderId="0" xfId="0" applyNumberFormat="1" applyFont="1" applyAlignment="1"/>
    <xf numFmtId="1" fontId="24" fillId="0" borderId="0" xfId="2" applyNumberFormat="1" applyFont="1" applyAlignment="1"/>
    <xf numFmtId="0" fontId="19" fillId="12" borderId="5" xfId="0" applyFont="1" applyFill="1" applyBorder="1"/>
    <xf numFmtId="1" fontId="1" fillId="0" borderId="0" xfId="0" applyNumberFormat="1" applyFont="1" applyBorder="1" applyAlignment="1"/>
    <xf numFmtId="1" fontId="1" fillId="0" borderId="8" xfId="0" applyNumberFormat="1" applyFont="1" applyBorder="1" applyAlignment="1"/>
    <xf numFmtId="1" fontId="1" fillId="0" borderId="9" xfId="0" applyNumberFormat="1" applyFont="1" applyBorder="1" applyAlignment="1"/>
    <xf numFmtId="0" fontId="1" fillId="0" borderId="0" xfId="0" applyFont="1" applyBorder="1" applyAlignment="1"/>
    <xf numFmtId="49" fontId="1" fillId="0" borderId="0" xfId="0" applyNumberFormat="1" applyFont="1" applyAlignment="1"/>
    <xf numFmtId="0" fontId="1" fillId="0" borderId="7" xfId="0" applyFont="1" applyBorder="1" applyAlignment="1"/>
    <xf numFmtId="0" fontId="8" fillId="9" borderId="12" xfId="0" applyFont="1" applyFill="1" applyBorder="1" applyAlignment="1">
      <alignment horizontal="left" vertical="center"/>
    </xf>
    <xf numFmtId="0" fontId="9" fillId="20" borderId="0" xfId="0" applyFont="1" applyFill="1" applyAlignment="1"/>
    <xf numFmtId="0" fontId="14" fillId="13" borderId="1" xfId="0" applyFont="1" applyFill="1" applyBorder="1" applyAlignment="1">
      <alignment horizontal="center"/>
    </xf>
    <xf numFmtId="1" fontId="3" fillId="3" borderId="2" xfId="2" applyNumberFormat="1" applyFill="1" applyBorder="1" applyAlignment="1"/>
    <xf numFmtId="0" fontId="8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4" borderId="0" xfId="0" applyFont="1" applyFill="1" applyAlignment="1"/>
    <xf numFmtId="0" fontId="17" fillId="4" borderId="0" xfId="0" applyFont="1" applyFill="1" applyAlignment="1"/>
    <xf numFmtId="1" fontId="25" fillId="0" borderId="2" xfId="0" applyNumberFormat="1" applyFont="1" applyBorder="1" applyAlignment="1"/>
    <xf numFmtId="0" fontId="25" fillId="0" borderId="2" xfId="0" applyFont="1" applyBorder="1" applyAlignment="1"/>
    <xf numFmtId="2" fontId="1" fillId="10" borderId="0" xfId="0" applyNumberFormat="1" applyFont="1" applyFill="1" applyAlignment="1"/>
    <xf numFmtId="2" fontId="5" fillId="0" borderId="0" xfId="0" applyNumberFormat="1" applyFont="1" applyAlignment="1"/>
    <xf numFmtId="0" fontId="5" fillId="19" borderId="0" xfId="0" applyFont="1" applyFill="1" applyAlignment="1"/>
    <xf numFmtId="2" fontId="5" fillId="20" borderId="0" xfId="0" applyNumberFormat="1" applyFont="1" applyFill="1" applyAlignment="1"/>
    <xf numFmtId="2" fontId="5" fillId="0" borderId="2" xfId="0" applyNumberFormat="1" applyFont="1" applyBorder="1" applyAlignment="1"/>
    <xf numFmtId="2" fontId="18" fillId="0" borderId="0" xfId="0" applyNumberFormat="1" applyFont="1" applyAlignment="1"/>
    <xf numFmtId="3" fontId="8" fillId="10" borderId="1" xfId="0" applyNumberFormat="1" applyFont="1" applyFill="1" applyBorder="1" applyAlignment="1"/>
    <xf numFmtId="9" fontId="17" fillId="4" borderId="0" xfId="0" applyNumberFormat="1" applyFont="1" applyFill="1" applyAlignment="1"/>
    <xf numFmtId="0" fontId="27" fillId="0" borderId="0" xfId="0" applyFont="1"/>
    <xf numFmtId="164" fontId="8" fillId="0" borderId="1" xfId="0" applyNumberFormat="1" applyFont="1" applyBorder="1"/>
    <xf numFmtId="0" fontId="8" fillId="0" borderId="1" xfId="0" applyFont="1" applyBorder="1"/>
    <xf numFmtId="164" fontId="8" fillId="10" borderId="1" xfId="0" applyNumberFormat="1" applyFont="1" applyFill="1" applyBorder="1"/>
    <xf numFmtId="0" fontId="8" fillId="0" borderId="0" xfId="0" applyFont="1" applyBorder="1"/>
    <xf numFmtId="0" fontId="27" fillId="0" borderId="1" xfId="0" applyFont="1" applyBorder="1"/>
    <xf numFmtId="9" fontId="17" fillId="10" borderId="0" xfId="0" applyNumberFormat="1" applyFont="1" applyFill="1" applyAlignment="1"/>
    <xf numFmtId="0" fontId="17" fillId="0" borderId="0" xfId="0" applyFont="1" applyFill="1" applyAlignment="1"/>
    <xf numFmtId="0" fontId="9" fillId="0" borderId="0" xfId="0" applyFont="1" applyFill="1" applyAlignment="1"/>
    <xf numFmtId="9" fontId="17" fillId="0" borderId="0" xfId="0" applyNumberFormat="1" applyFont="1" applyFill="1" applyAlignment="1"/>
    <xf numFmtId="0" fontId="27" fillId="0" borderId="0" xfId="0" applyFont="1" applyFill="1"/>
    <xf numFmtId="0" fontId="19" fillId="11" borderId="2" xfId="0" applyFont="1" applyFill="1" applyBorder="1" applyAlignment="1">
      <alignment horizontal="center"/>
    </xf>
    <xf numFmtId="165" fontId="16" fillId="11" borderId="2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26" fillId="11" borderId="2" xfId="0" applyFont="1" applyFill="1" applyBorder="1" applyAlignment="1">
      <alignment horizontal="center"/>
    </xf>
  </cellXfs>
  <cellStyles count="3">
    <cellStyle name="Normál_Munka1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vape.ua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165651</xdr:colOff>
      <xdr:row>5</xdr:row>
      <xdr:rowOff>77736</xdr:rowOff>
    </xdr:from>
    <xdr:to>
      <xdr:col>5</xdr:col>
      <xdr:colOff>251876</xdr:colOff>
      <xdr:row>8</xdr:row>
      <xdr:rowOff>125937</xdr:rowOff>
    </xdr:to>
    <xdr:pic>
      <xdr:nvPicPr>
        <xdr:cNvPr id="2" name="Рисунок 1" descr="https://vape.ua/assets/site/themes/vape/img/logo_new/logo_onevape_blac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564" y="1055084"/>
          <a:ext cx="1502551" cy="627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165651</xdr:colOff>
      <xdr:row>5</xdr:row>
      <xdr:rowOff>77736</xdr:rowOff>
    </xdr:from>
    <xdr:to>
      <xdr:col>5</xdr:col>
      <xdr:colOff>28245</xdr:colOff>
      <xdr:row>8</xdr:row>
      <xdr:rowOff>144987</xdr:rowOff>
    </xdr:to>
    <xdr:pic>
      <xdr:nvPicPr>
        <xdr:cNvPr id="4" name="Рисунок 3" descr="https://vape.ua/assets/site/themes/vape/img/logo_new/logo_onevape_black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951" y="1058811"/>
          <a:ext cx="1502551" cy="629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173393</xdr:colOff>
      <xdr:row>5</xdr:row>
      <xdr:rowOff>58686</xdr:rowOff>
    </xdr:from>
    <xdr:to>
      <xdr:col>4</xdr:col>
      <xdr:colOff>196845</xdr:colOff>
      <xdr:row>8</xdr:row>
      <xdr:rowOff>78781</xdr:rowOff>
    </xdr:to>
    <xdr:pic>
      <xdr:nvPicPr>
        <xdr:cNvPr id="2" name="Рисунок 1" descr="https://vape.ua/assets/site/themes/vape/img/logo_new/logo_onevape_blac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970" y="1033167"/>
          <a:ext cx="1408745" cy="584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104775</xdr:rowOff>
    </xdr:to>
    <xdr:sp macro="" textlink="">
      <xdr:nvSpPr>
        <xdr:cNvPr id="3073" name="AutoShape 1" descr="CHEMNOVATIC Logo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137285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19050</xdr:rowOff>
        </xdr:from>
        <xdr:to>
          <xdr:col>14</xdr:col>
          <xdr:colOff>28575</xdr:colOff>
          <xdr:row>34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205631</xdr:colOff>
      <xdr:row>5</xdr:row>
      <xdr:rowOff>51359</xdr:rowOff>
    </xdr:from>
    <xdr:to>
      <xdr:col>4</xdr:col>
      <xdr:colOff>290576</xdr:colOff>
      <xdr:row>8</xdr:row>
      <xdr:rowOff>71454</xdr:rowOff>
    </xdr:to>
    <xdr:pic>
      <xdr:nvPicPr>
        <xdr:cNvPr id="2" name="Рисунок 1" descr="https://vape.ua/assets/site/themes/vape/img/logo_new/logo_onevape_black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081" y="1032434"/>
          <a:ext cx="1408490" cy="582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vape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vape.u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vape.ua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vape.ua/" TargetMode="External"/><Relationship Id="rId1" Type="http://schemas.openxmlformats.org/officeDocument/2006/relationships/hyperlink" Target="mailto:info@vape.ua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applyStyles="1" summaryBelow="0" summaryRight="0"/>
  </sheetPr>
  <dimension ref="A1:O1679"/>
  <sheetViews>
    <sheetView tabSelected="1" zoomScale="115" zoomScaleNormal="115" workbookViewId="0">
      <pane xSplit="14" ySplit="10" topLeftCell="O1324" activePane="bottomRight" state="frozen"/>
      <selection pane="topRight" activeCell="P1" sqref="P1"/>
      <selection pane="bottomLeft" activeCell="A12" sqref="A12"/>
      <selection pane="bottomRight" activeCell="H1429" sqref="H1429"/>
    </sheetView>
  </sheetViews>
  <sheetFormatPr defaultColWidth="14.42578125" defaultRowHeight="15.75" customHeight="1" x14ac:dyDescent="0.25"/>
  <cols>
    <col min="1" max="1" width="17.140625" style="13" customWidth="1"/>
    <col min="2" max="2" width="64.5703125" style="14" customWidth="1"/>
    <col min="3" max="3" width="6.7109375" style="14" customWidth="1"/>
    <col min="4" max="4" width="7.7109375" style="14" customWidth="1"/>
    <col min="5" max="6" width="6.85546875" style="14" customWidth="1"/>
    <col min="7" max="7" width="9.28515625" style="37" customWidth="1"/>
    <col min="8" max="8" width="10.140625" style="29" customWidth="1"/>
    <col min="9" max="9" width="13.5703125" style="30" customWidth="1"/>
    <col min="10" max="10" width="9.140625" style="36" customWidth="1"/>
    <col min="11" max="11" width="6.85546875" style="14" customWidth="1"/>
    <col min="12" max="12" width="8" style="14" customWidth="1"/>
    <col min="13" max="13" width="11.7109375" style="14" customWidth="1"/>
    <col min="14" max="14" width="31.42578125" customWidth="1"/>
  </cols>
  <sheetData>
    <row r="1" spans="1:15" ht="15.75" customHeight="1" x14ac:dyDescent="0.25">
      <c r="A1" s="4"/>
      <c r="B1" s="5" t="s">
        <v>2551</v>
      </c>
      <c r="C1" s="6" t="s">
        <v>2801</v>
      </c>
      <c r="D1" s="6"/>
      <c r="E1" s="7"/>
      <c r="F1" s="8"/>
      <c r="G1" s="8"/>
      <c r="H1" s="9" t="s">
        <v>2798</v>
      </c>
      <c r="I1" s="9"/>
      <c r="J1" s="9"/>
      <c r="K1" s="9"/>
      <c r="L1" s="9"/>
      <c r="M1" s="9"/>
      <c r="N1" s="2"/>
      <c r="O1" s="2"/>
    </row>
    <row r="2" spans="1:15" ht="15.75" customHeight="1" x14ac:dyDescent="0.25">
      <c r="A2" s="5" t="s">
        <v>17</v>
      </c>
      <c r="B2" s="5" t="s">
        <v>9</v>
      </c>
      <c r="C2" s="10" t="s">
        <v>2802</v>
      </c>
      <c r="D2" s="10"/>
      <c r="E2" s="11"/>
      <c r="F2" s="12"/>
      <c r="G2" s="12"/>
      <c r="H2" s="12"/>
      <c r="I2" s="12"/>
      <c r="J2" s="13" t="s">
        <v>25</v>
      </c>
    </row>
    <row r="3" spans="1:15" ht="15.75" customHeight="1" x14ac:dyDescent="0.25">
      <c r="A3" s="5" t="s">
        <v>8</v>
      </c>
      <c r="B3" s="5" t="s">
        <v>2800</v>
      </c>
      <c r="C3" s="10" t="s">
        <v>2811</v>
      </c>
      <c r="D3" s="10"/>
      <c r="E3" s="11"/>
      <c r="F3" s="12"/>
      <c r="G3" s="12"/>
      <c r="H3" s="12"/>
      <c r="I3" s="12"/>
      <c r="J3" s="13" t="s">
        <v>18</v>
      </c>
      <c r="K3" s="13"/>
      <c r="L3" s="13"/>
      <c r="M3" s="13"/>
      <c r="N3" s="1"/>
    </row>
    <row r="4" spans="1:15" ht="15.75" customHeight="1" x14ac:dyDescent="0.25">
      <c r="A4" s="5" t="s">
        <v>10</v>
      </c>
      <c r="B4" s="15" t="s">
        <v>11</v>
      </c>
      <c r="C4" s="10" t="s">
        <v>2799</v>
      </c>
      <c r="D4" s="10"/>
      <c r="E4" s="10"/>
      <c r="F4" s="10"/>
      <c r="G4" s="10"/>
      <c r="H4" s="10"/>
      <c r="I4" s="10"/>
      <c r="J4" s="13" t="s">
        <v>19</v>
      </c>
      <c r="K4" s="13"/>
      <c r="L4" s="13"/>
      <c r="M4" s="13"/>
      <c r="N4" s="1"/>
    </row>
    <row r="5" spans="1:15" ht="14.25" customHeight="1" x14ac:dyDescent="0.25">
      <c r="A5" s="16"/>
      <c r="B5" s="17" t="s">
        <v>13</v>
      </c>
      <c r="C5" s="38" t="s">
        <v>26</v>
      </c>
      <c r="D5" s="38"/>
      <c r="E5" s="38"/>
      <c r="F5" s="38"/>
      <c r="G5" s="38"/>
      <c r="H5" s="38"/>
      <c r="I5" s="10"/>
      <c r="J5" s="13" t="s">
        <v>20</v>
      </c>
      <c r="K5" s="13"/>
      <c r="L5" s="13"/>
      <c r="M5" s="13"/>
      <c r="N5" s="1"/>
    </row>
    <row r="6" spans="1:15" ht="15" customHeight="1" thickBot="1" x14ac:dyDescent="0.3">
      <c r="A6" s="18" t="s">
        <v>12</v>
      </c>
      <c r="B6" s="19"/>
      <c r="G6" s="14"/>
      <c r="H6" s="14"/>
      <c r="I6" s="14"/>
      <c r="J6" s="13" t="s">
        <v>21</v>
      </c>
      <c r="K6" s="13"/>
      <c r="L6" s="13"/>
      <c r="M6" s="13"/>
      <c r="N6" s="1"/>
    </row>
    <row r="7" spans="1:15" ht="15.75" customHeight="1" thickBot="1" x14ac:dyDescent="0.3">
      <c r="A7" s="18" t="s">
        <v>23</v>
      </c>
      <c r="B7" s="20"/>
      <c r="G7" s="14"/>
      <c r="H7" s="142" t="s">
        <v>2636</v>
      </c>
      <c r="I7" s="142"/>
      <c r="J7" s="13" t="s">
        <v>22</v>
      </c>
      <c r="K7" s="13"/>
      <c r="L7" s="13"/>
      <c r="M7" s="13"/>
      <c r="N7" s="1"/>
    </row>
    <row r="8" spans="1:15" ht="15" customHeight="1" thickBot="1" x14ac:dyDescent="0.3">
      <c r="A8" s="22" t="s">
        <v>14</v>
      </c>
      <c r="B8" s="20"/>
      <c r="C8" s="16"/>
      <c r="D8" s="16"/>
      <c r="E8" s="16"/>
      <c r="F8" s="16"/>
      <c r="G8" s="13"/>
      <c r="H8" s="143">
        <f ca="1">I1425+'Ароматизаторы (Флаконы 5,10 мл)'!I2329+'PG,VG,Nictotine,BASE'!I48+'Флаконы (Тара)'!I74</f>
        <v>0</v>
      </c>
      <c r="I8" s="143"/>
      <c r="J8" s="21" t="s">
        <v>172</v>
      </c>
      <c r="K8" s="13"/>
      <c r="L8" s="13"/>
      <c r="M8" s="13"/>
      <c r="N8" s="1"/>
    </row>
    <row r="9" spans="1:15" ht="18" customHeight="1" thickBot="1" x14ac:dyDescent="0.3">
      <c r="A9" s="23" t="s">
        <v>15</v>
      </c>
      <c r="B9" s="19"/>
      <c r="C9" s="16"/>
      <c r="D9" s="16"/>
      <c r="E9" s="16"/>
      <c r="F9" s="16"/>
      <c r="G9" s="13"/>
      <c r="H9" s="69" t="s">
        <v>2467</v>
      </c>
      <c r="I9" s="70" t="str">
        <f ca="1">IF($H$8&lt;2500,"0 %", IF(AND($H$8&lt;5000,$H$8&gt;2500),"5 %","10 %"))</f>
        <v>0 %</v>
      </c>
      <c r="J9" s="32" t="s">
        <v>0</v>
      </c>
      <c r="K9" s="33">
        <v>37.450000000000003</v>
      </c>
      <c r="L9" s="13" t="s">
        <v>16</v>
      </c>
      <c r="M9" s="13"/>
      <c r="O9" s="3"/>
    </row>
    <row r="10" spans="1:15" ht="16.5" customHeight="1" x14ac:dyDescent="0.25">
      <c r="A10" s="24" t="s">
        <v>6</v>
      </c>
      <c r="B10" s="25" t="s">
        <v>2797</v>
      </c>
      <c r="C10" s="26" t="s">
        <v>2</v>
      </c>
      <c r="D10" s="27" t="s">
        <v>1</v>
      </c>
      <c r="E10" s="28">
        <v>-0.05</v>
      </c>
      <c r="F10" s="28">
        <v>-0.1</v>
      </c>
      <c r="G10" s="29" t="s">
        <v>3</v>
      </c>
      <c r="H10" s="30" t="s">
        <v>4</v>
      </c>
      <c r="I10" s="31" t="s">
        <v>24</v>
      </c>
      <c r="J10" s="14"/>
    </row>
    <row r="11" spans="1:15" ht="15.75" customHeight="1" x14ac:dyDescent="0.25">
      <c r="A11" s="73"/>
      <c r="B11" s="64" t="s">
        <v>2490</v>
      </c>
      <c r="C11" s="74"/>
      <c r="D11" s="75"/>
      <c r="E11" s="76"/>
      <c r="F11" s="76"/>
      <c r="G11" s="72"/>
      <c r="H11" s="82"/>
      <c r="I11" s="65"/>
      <c r="J11" s="14"/>
    </row>
    <row r="12" spans="1:15" ht="16.5" customHeight="1" x14ac:dyDescent="0.25">
      <c r="A12" s="41" t="s">
        <v>5</v>
      </c>
      <c r="B12" s="131" t="s">
        <v>2831</v>
      </c>
      <c r="C12" s="132">
        <v>6.6000000000000003E-2</v>
      </c>
      <c r="D12" s="30">
        <f t="shared" ref="D12:D43" si="0">C12*$K$9</f>
        <v>2.4717000000000002</v>
      </c>
      <c r="E12" s="30">
        <f t="shared" ref="E12:E43" si="1">D12*0.95</f>
        <v>2.348115</v>
      </c>
      <c r="F12" s="82">
        <f t="shared" ref="F12:F43" si="2">D12*0.9</f>
        <v>2.2245300000000001</v>
      </c>
      <c r="G12" s="29"/>
      <c r="H12" s="82">
        <f t="shared" ref="H12:H43" ca="1" si="3">IF($H$8&lt;2500,D12, IF(AND($H$8&lt;5000,$H$8&gt;2500),E12,F12))</f>
        <v>2.4717000000000002</v>
      </c>
      <c r="I12" s="36">
        <f t="shared" ref="I12:I43" ca="1" si="4">G12*H12</f>
        <v>0</v>
      </c>
      <c r="J12" s="14"/>
    </row>
    <row r="13" spans="1:15" ht="16.5" customHeight="1" x14ac:dyDescent="0.25">
      <c r="A13" s="41" t="s">
        <v>5</v>
      </c>
      <c r="B13" s="131" t="s">
        <v>2830</v>
      </c>
      <c r="C13" s="132">
        <v>6.6000000000000003E-2</v>
      </c>
      <c r="D13" s="30">
        <f t="shared" si="0"/>
        <v>2.4717000000000002</v>
      </c>
      <c r="E13" s="30">
        <f t="shared" si="1"/>
        <v>2.348115</v>
      </c>
      <c r="F13" s="82">
        <f t="shared" si="2"/>
        <v>2.2245300000000001</v>
      </c>
      <c r="G13" s="29"/>
      <c r="H13" s="82">
        <f t="shared" ca="1" si="3"/>
        <v>2.4717000000000002</v>
      </c>
      <c r="I13" s="36">
        <f t="shared" ca="1" si="4"/>
        <v>0</v>
      </c>
      <c r="J13" s="14"/>
    </row>
    <row r="14" spans="1:15" ht="15.75" customHeight="1" x14ac:dyDescent="0.25">
      <c r="A14" s="41" t="s">
        <v>5</v>
      </c>
      <c r="B14" s="131" t="s">
        <v>2832</v>
      </c>
      <c r="C14" s="132">
        <v>6.7276552179656543E-2</v>
      </c>
      <c r="D14" s="30">
        <f t="shared" si="0"/>
        <v>2.5195068791281376</v>
      </c>
      <c r="E14" s="30">
        <f t="shared" si="1"/>
        <v>2.3935315351717308</v>
      </c>
      <c r="F14" s="82">
        <f t="shared" si="2"/>
        <v>2.2675561912153239</v>
      </c>
      <c r="G14" s="29"/>
      <c r="H14" s="82">
        <f t="shared" ca="1" si="3"/>
        <v>2.5195068791281376</v>
      </c>
      <c r="I14" s="36">
        <f t="shared" ca="1" si="4"/>
        <v>0</v>
      </c>
      <c r="J14" s="14"/>
    </row>
    <row r="15" spans="1:15" ht="16.5" customHeight="1" x14ac:dyDescent="0.25">
      <c r="A15" s="41" t="s">
        <v>5</v>
      </c>
      <c r="B15" s="131" t="s">
        <v>2833</v>
      </c>
      <c r="C15" s="132">
        <v>0.123</v>
      </c>
      <c r="D15" s="30">
        <f t="shared" si="0"/>
        <v>4.6063499999999999</v>
      </c>
      <c r="E15" s="30">
        <f t="shared" si="1"/>
        <v>4.3760325</v>
      </c>
      <c r="F15" s="82">
        <f t="shared" si="2"/>
        <v>4.145715</v>
      </c>
      <c r="G15" s="29"/>
      <c r="H15" s="82">
        <f t="shared" ca="1" si="3"/>
        <v>4.6063499999999999</v>
      </c>
      <c r="I15" s="36">
        <f t="shared" ca="1" si="4"/>
        <v>0</v>
      </c>
      <c r="J15" s="14"/>
    </row>
    <row r="16" spans="1:15" ht="15.75" customHeight="1" x14ac:dyDescent="0.25">
      <c r="A16" s="41" t="s">
        <v>5</v>
      </c>
      <c r="B16" s="131" t="s">
        <v>2495</v>
      </c>
      <c r="C16" s="132">
        <v>6.5000000000000002E-2</v>
      </c>
      <c r="D16" s="30">
        <f t="shared" si="0"/>
        <v>2.4342500000000005</v>
      </c>
      <c r="E16" s="30">
        <f t="shared" si="1"/>
        <v>2.3125375000000004</v>
      </c>
      <c r="F16" s="82">
        <f t="shared" si="2"/>
        <v>2.1908250000000007</v>
      </c>
      <c r="G16" s="29"/>
      <c r="H16" s="82">
        <f t="shared" ca="1" si="3"/>
        <v>2.4342500000000005</v>
      </c>
      <c r="I16" s="36">
        <f t="shared" ca="1" si="4"/>
        <v>0</v>
      </c>
      <c r="J16" s="14"/>
    </row>
    <row r="17" spans="1:10" ht="16.5" customHeight="1" x14ac:dyDescent="0.25">
      <c r="A17" s="41" t="s">
        <v>5</v>
      </c>
      <c r="B17" s="131" t="s">
        <v>2834</v>
      </c>
      <c r="C17" s="132">
        <v>6.5000000000000002E-2</v>
      </c>
      <c r="D17" s="30">
        <f t="shared" si="0"/>
        <v>2.4342500000000005</v>
      </c>
      <c r="E17" s="30">
        <f t="shared" si="1"/>
        <v>2.3125375000000004</v>
      </c>
      <c r="F17" s="82">
        <f t="shared" si="2"/>
        <v>2.1908250000000007</v>
      </c>
      <c r="G17" s="29"/>
      <c r="H17" s="82">
        <f t="shared" ca="1" si="3"/>
        <v>2.4342500000000005</v>
      </c>
      <c r="I17" s="36">
        <f t="shared" ca="1" si="4"/>
        <v>0</v>
      </c>
      <c r="J17" s="14"/>
    </row>
    <row r="18" spans="1:10" ht="16.5" customHeight="1" x14ac:dyDescent="0.25">
      <c r="A18" s="41" t="s">
        <v>5</v>
      </c>
      <c r="B18" s="131" t="s">
        <v>674</v>
      </c>
      <c r="C18" s="132">
        <v>6.6000000000000003E-2</v>
      </c>
      <c r="D18" s="30">
        <f t="shared" si="0"/>
        <v>2.4717000000000002</v>
      </c>
      <c r="E18" s="30">
        <f t="shared" si="1"/>
        <v>2.348115</v>
      </c>
      <c r="F18" s="82">
        <f t="shared" si="2"/>
        <v>2.2245300000000001</v>
      </c>
      <c r="G18" s="29"/>
      <c r="H18" s="82">
        <f t="shared" ca="1" si="3"/>
        <v>2.4717000000000002</v>
      </c>
      <c r="I18" s="36">
        <f t="shared" ca="1" si="4"/>
        <v>0</v>
      </c>
      <c r="J18" s="14"/>
    </row>
    <row r="19" spans="1:10" ht="16.5" customHeight="1" x14ac:dyDescent="0.25">
      <c r="A19" s="41" t="s">
        <v>5</v>
      </c>
      <c r="B19" s="131" t="s">
        <v>2837</v>
      </c>
      <c r="C19" s="132">
        <v>6.9132457067371214E-2</v>
      </c>
      <c r="D19" s="30">
        <f t="shared" si="0"/>
        <v>2.589010517173052</v>
      </c>
      <c r="E19" s="30">
        <f t="shared" si="1"/>
        <v>2.4595599913143991</v>
      </c>
      <c r="F19" s="82">
        <f t="shared" si="2"/>
        <v>2.330109465455747</v>
      </c>
      <c r="G19" s="29"/>
      <c r="H19" s="82">
        <f t="shared" ca="1" si="3"/>
        <v>2.589010517173052</v>
      </c>
      <c r="I19" s="36">
        <f t="shared" ca="1" si="4"/>
        <v>0</v>
      </c>
      <c r="J19" s="14"/>
    </row>
    <row r="20" spans="1:10" ht="15.75" customHeight="1" x14ac:dyDescent="0.25">
      <c r="A20" s="41" t="s">
        <v>5</v>
      </c>
      <c r="B20" s="131" t="s">
        <v>676</v>
      </c>
      <c r="C20" s="132">
        <v>6.9132457067371214E-2</v>
      </c>
      <c r="D20" s="30">
        <f t="shared" si="0"/>
        <v>2.589010517173052</v>
      </c>
      <c r="E20" s="30">
        <f t="shared" si="1"/>
        <v>2.4595599913143991</v>
      </c>
      <c r="F20" s="82">
        <f t="shared" si="2"/>
        <v>2.330109465455747</v>
      </c>
      <c r="G20" s="29"/>
      <c r="H20" s="82">
        <f t="shared" ca="1" si="3"/>
        <v>2.589010517173052</v>
      </c>
      <c r="I20" s="36">
        <f t="shared" ca="1" si="4"/>
        <v>0</v>
      </c>
      <c r="J20" s="14"/>
    </row>
    <row r="21" spans="1:10" x14ac:dyDescent="0.25">
      <c r="A21" s="41" t="s">
        <v>5</v>
      </c>
      <c r="B21" s="131" t="s">
        <v>2835</v>
      </c>
      <c r="C21" s="132">
        <v>6.9132457067371214E-2</v>
      </c>
      <c r="D21" s="30">
        <f t="shared" si="0"/>
        <v>2.589010517173052</v>
      </c>
      <c r="E21" s="30">
        <f t="shared" si="1"/>
        <v>2.4595599913143991</v>
      </c>
      <c r="F21" s="82">
        <f t="shared" si="2"/>
        <v>2.330109465455747</v>
      </c>
      <c r="G21" s="29"/>
      <c r="H21" s="82">
        <f t="shared" ca="1" si="3"/>
        <v>2.589010517173052</v>
      </c>
      <c r="I21" s="36">
        <f t="shared" ca="1" si="4"/>
        <v>0</v>
      </c>
      <c r="J21" s="14"/>
    </row>
    <row r="22" spans="1:10" x14ac:dyDescent="0.25">
      <c r="A22" s="41" t="s">
        <v>5</v>
      </c>
      <c r="B22" s="131" t="s">
        <v>2836</v>
      </c>
      <c r="C22" s="132">
        <v>7.8875957727873203E-2</v>
      </c>
      <c r="D22" s="30">
        <f t="shared" si="0"/>
        <v>2.9539046169088516</v>
      </c>
      <c r="E22" s="30">
        <f t="shared" si="1"/>
        <v>2.8062093860634088</v>
      </c>
      <c r="F22" s="82">
        <f t="shared" si="2"/>
        <v>2.6585141552179667</v>
      </c>
      <c r="G22" s="29"/>
      <c r="H22" s="82">
        <f t="shared" ca="1" si="3"/>
        <v>2.9539046169088516</v>
      </c>
      <c r="I22" s="36">
        <f t="shared" ca="1" si="4"/>
        <v>0</v>
      </c>
      <c r="J22" s="14"/>
    </row>
    <row r="23" spans="1:10" x14ac:dyDescent="0.25">
      <c r="A23" s="41" t="s">
        <v>5</v>
      </c>
      <c r="B23" s="131" t="s">
        <v>191</v>
      </c>
      <c r="C23" s="132">
        <v>6.5000000000000002E-2</v>
      </c>
      <c r="D23" s="30">
        <f t="shared" si="0"/>
        <v>2.4342500000000005</v>
      </c>
      <c r="E23" s="30">
        <f t="shared" si="1"/>
        <v>2.3125375000000004</v>
      </c>
      <c r="F23" s="82">
        <f t="shared" si="2"/>
        <v>2.1908250000000007</v>
      </c>
      <c r="G23" s="29"/>
      <c r="H23" s="82">
        <f t="shared" ca="1" si="3"/>
        <v>2.4342500000000005</v>
      </c>
      <c r="I23" s="36">
        <f t="shared" ca="1" si="4"/>
        <v>0</v>
      </c>
      <c r="J23" s="14"/>
    </row>
    <row r="24" spans="1:10" x14ac:dyDescent="0.25">
      <c r="A24" s="41" t="s">
        <v>5</v>
      </c>
      <c r="B24" s="131" t="s">
        <v>192</v>
      </c>
      <c r="C24" s="132">
        <v>6.119846367239104E-2</v>
      </c>
      <c r="D24" s="30">
        <f t="shared" si="0"/>
        <v>2.2918824645310445</v>
      </c>
      <c r="E24" s="30">
        <f t="shared" si="1"/>
        <v>2.1772883413044921</v>
      </c>
      <c r="F24" s="82">
        <f t="shared" si="2"/>
        <v>2.0626942180779402</v>
      </c>
      <c r="G24" s="29"/>
      <c r="H24" s="82">
        <f t="shared" ca="1" si="3"/>
        <v>2.2918824645310445</v>
      </c>
      <c r="I24" s="36">
        <f t="shared" ca="1" si="4"/>
        <v>0</v>
      </c>
      <c r="J24" s="14"/>
    </row>
    <row r="25" spans="1:10" x14ac:dyDescent="0.25">
      <c r="A25" s="41" t="s">
        <v>5</v>
      </c>
      <c r="B25" s="131" t="s">
        <v>608</v>
      </c>
      <c r="C25" s="132">
        <v>6.3E-2</v>
      </c>
      <c r="D25" s="30">
        <f t="shared" si="0"/>
        <v>2.3593500000000001</v>
      </c>
      <c r="E25" s="30">
        <f t="shared" si="1"/>
        <v>2.2413824999999998</v>
      </c>
      <c r="F25" s="82">
        <f t="shared" si="2"/>
        <v>2.1234150000000001</v>
      </c>
      <c r="G25" s="29"/>
      <c r="H25" s="82">
        <f t="shared" ca="1" si="3"/>
        <v>2.3593500000000001</v>
      </c>
      <c r="I25" s="36">
        <f t="shared" ca="1" si="4"/>
        <v>0</v>
      </c>
      <c r="J25" s="14"/>
    </row>
    <row r="26" spans="1:10" x14ac:dyDescent="0.25">
      <c r="A26" s="41" t="s">
        <v>5</v>
      </c>
      <c r="B26" s="131" t="s">
        <v>2838</v>
      </c>
      <c r="C26" s="132">
        <v>6.5000000000000002E-2</v>
      </c>
      <c r="D26" s="30">
        <f t="shared" si="0"/>
        <v>2.4342500000000005</v>
      </c>
      <c r="E26" s="30">
        <f t="shared" si="1"/>
        <v>2.3125375000000004</v>
      </c>
      <c r="F26" s="82">
        <f t="shared" si="2"/>
        <v>2.1908250000000007</v>
      </c>
      <c r="G26" s="29"/>
      <c r="H26" s="82">
        <f t="shared" ca="1" si="3"/>
        <v>2.4342500000000005</v>
      </c>
      <c r="I26" s="36">
        <f t="shared" ca="1" si="4"/>
        <v>0</v>
      </c>
      <c r="J26" s="14"/>
    </row>
    <row r="27" spans="1:10" x14ac:dyDescent="0.25">
      <c r="A27" s="41" t="s">
        <v>5</v>
      </c>
      <c r="B27" s="131" t="s">
        <v>290</v>
      </c>
      <c r="C27" s="132">
        <v>7.1916314398943221E-2</v>
      </c>
      <c r="D27" s="30">
        <f t="shared" si="0"/>
        <v>2.6932659742404237</v>
      </c>
      <c r="E27" s="30">
        <f t="shared" si="1"/>
        <v>2.5586026755284026</v>
      </c>
      <c r="F27" s="82">
        <f t="shared" si="2"/>
        <v>2.4239393768163815</v>
      </c>
      <c r="G27" s="29"/>
      <c r="H27" s="82">
        <f t="shared" ca="1" si="3"/>
        <v>2.6932659742404237</v>
      </c>
      <c r="I27" s="36">
        <f t="shared" ca="1" si="4"/>
        <v>0</v>
      </c>
      <c r="J27" s="14"/>
    </row>
    <row r="28" spans="1:10" x14ac:dyDescent="0.25">
      <c r="A28" s="41" t="s">
        <v>5</v>
      </c>
      <c r="B28" s="131" t="s">
        <v>291</v>
      </c>
      <c r="C28" s="132">
        <v>6.5000000000000002E-2</v>
      </c>
      <c r="D28" s="30">
        <f t="shared" si="0"/>
        <v>2.4342500000000005</v>
      </c>
      <c r="E28" s="30">
        <f t="shared" si="1"/>
        <v>2.3125375000000004</v>
      </c>
      <c r="F28" s="82">
        <f t="shared" si="2"/>
        <v>2.1908250000000007</v>
      </c>
      <c r="G28" s="29"/>
      <c r="H28" s="82">
        <f t="shared" ca="1" si="3"/>
        <v>2.4342500000000005</v>
      </c>
      <c r="I28" s="36">
        <f t="shared" ca="1" si="4"/>
        <v>0</v>
      </c>
      <c r="J28" s="14"/>
    </row>
    <row r="29" spans="1:10" x14ac:dyDescent="0.25">
      <c r="A29" s="41" t="s">
        <v>5</v>
      </c>
      <c r="B29" s="131" t="s">
        <v>2839</v>
      </c>
      <c r="C29" s="132">
        <v>7.1916314398943221E-2</v>
      </c>
      <c r="D29" s="30">
        <f t="shared" si="0"/>
        <v>2.6932659742404237</v>
      </c>
      <c r="E29" s="30">
        <f t="shared" si="1"/>
        <v>2.5586026755284026</v>
      </c>
      <c r="F29" s="82">
        <f t="shared" si="2"/>
        <v>2.4239393768163815</v>
      </c>
      <c r="G29" s="29"/>
      <c r="H29" s="82">
        <f t="shared" ca="1" si="3"/>
        <v>2.6932659742404237</v>
      </c>
      <c r="I29" s="36">
        <f t="shared" ca="1" si="4"/>
        <v>0</v>
      </c>
      <c r="J29" s="14"/>
    </row>
    <row r="30" spans="1:10" x14ac:dyDescent="0.25">
      <c r="A30" s="41" t="s">
        <v>5</v>
      </c>
      <c r="B30" s="131" t="s">
        <v>2840</v>
      </c>
      <c r="C30" s="132">
        <v>6.9132457067371214E-2</v>
      </c>
      <c r="D30" s="30">
        <f t="shared" si="0"/>
        <v>2.589010517173052</v>
      </c>
      <c r="E30" s="30">
        <f t="shared" si="1"/>
        <v>2.4595599913143991</v>
      </c>
      <c r="F30" s="82">
        <f t="shared" si="2"/>
        <v>2.330109465455747</v>
      </c>
      <c r="G30" s="29"/>
      <c r="H30" s="82">
        <f t="shared" ca="1" si="3"/>
        <v>2.589010517173052</v>
      </c>
      <c r="I30" s="36">
        <f t="shared" ca="1" si="4"/>
        <v>0</v>
      </c>
      <c r="J30" s="14"/>
    </row>
    <row r="31" spans="1:10" x14ac:dyDescent="0.25">
      <c r="A31" s="41" t="s">
        <v>5</v>
      </c>
      <c r="B31" s="131" t="s">
        <v>2841</v>
      </c>
      <c r="C31" s="132">
        <v>8.500044385733159E-2</v>
      </c>
      <c r="D31" s="30">
        <f t="shared" si="0"/>
        <v>3.1832666224570683</v>
      </c>
      <c r="E31" s="30">
        <f t="shared" si="1"/>
        <v>3.0241032913342147</v>
      </c>
      <c r="F31" s="82">
        <f t="shared" si="2"/>
        <v>2.8649399602113617</v>
      </c>
      <c r="G31" s="29"/>
      <c r="H31" s="82">
        <f t="shared" ca="1" si="3"/>
        <v>3.1832666224570683</v>
      </c>
      <c r="I31" s="36">
        <f t="shared" ca="1" si="4"/>
        <v>0</v>
      </c>
      <c r="J31" s="14"/>
    </row>
    <row r="32" spans="1:10" x14ac:dyDescent="0.25">
      <c r="A32" s="41" t="s">
        <v>5</v>
      </c>
      <c r="B32" s="131" t="s">
        <v>294</v>
      </c>
      <c r="C32" s="132">
        <v>6.3E-2</v>
      </c>
      <c r="D32" s="30">
        <f t="shared" si="0"/>
        <v>2.3593500000000001</v>
      </c>
      <c r="E32" s="30">
        <f t="shared" si="1"/>
        <v>2.2413824999999998</v>
      </c>
      <c r="F32" s="82">
        <f t="shared" si="2"/>
        <v>2.1234150000000001</v>
      </c>
      <c r="G32" s="29"/>
      <c r="H32" s="82">
        <f t="shared" ca="1" si="3"/>
        <v>2.3593500000000001</v>
      </c>
      <c r="I32" s="36">
        <f t="shared" ca="1" si="4"/>
        <v>0</v>
      </c>
      <c r="J32" s="14"/>
    </row>
    <row r="33" spans="1:10" x14ac:dyDescent="0.25">
      <c r="A33" s="41" t="s">
        <v>5</v>
      </c>
      <c r="B33" s="131" t="s">
        <v>295</v>
      </c>
      <c r="C33" s="132">
        <v>6.3E-2</v>
      </c>
      <c r="D33" s="30">
        <f t="shared" si="0"/>
        <v>2.3593500000000001</v>
      </c>
      <c r="E33" s="30">
        <f t="shared" si="1"/>
        <v>2.2413824999999998</v>
      </c>
      <c r="F33" s="82">
        <f t="shared" si="2"/>
        <v>2.1234150000000001</v>
      </c>
      <c r="G33" s="29"/>
      <c r="H33" s="82">
        <f t="shared" ca="1" si="3"/>
        <v>2.3593500000000001</v>
      </c>
      <c r="I33" s="36">
        <f t="shared" ca="1" si="4"/>
        <v>0</v>
      </c>
      <c r="J33" s="14"/>
    </row>
    <row r="34" spans="1:10" x14ac:dyDescent="0.25">
      <c r="A34" s="41" t="s">
        <v>5</v>
      </c>
      <c r="B34" s="131" t="s">
        <v>2842</v>
      </c>
      <c r="C34" s="132">
        <v>7.006040951122855E-2</v>
      </c>
      <c r="D34" s="30">
        <f t="shared" si="0"/>
        <v>2.6237623361955094</v>
      </c>
      <c r="E34" s="30">
        <f t="shared" si="1"/>
        <v>2.4925742193857339</v>
      </c>
      <c r="F34" s="82">
        <f t="shared" si="2"/>
        <v>2.3613861025759584</v>
      </c>
      <c r="G34" s="29"/>
      <c r="H34" s="82">
        <f t="shared" ca="1" si="3"/>
        <v>2.6237623361955094</v>
      </c>
      <c r="I34" s="36">
        <f t="shared" ca="1" si="4"/>
        <v>0</v>
      </c>
      <c r="J34" s="14"/>
    </row>
    <row r="35" spans="1:10" x14ac:dyDescent="0.25">
      <c r="A35" s="41" t="s">
        <v>5</v>
      </c>
      <c r="B35" s="131" t="s">
        <v>296</v>
      </c>
      <c r="C35" s="132">
        <v>7.1777121532364624E-2</v>
      </c>
      <c r="D35" s="30">
        <f t="shared" si="0"/>
        <v>2.6880532013870555</v>
      </c>
      <c r="E35" s="30">
        <f t="shared" si="1"/>
        <v>2.5536505413177024</v>
      </c>
      <c r="F35" s="82">
        <f t="shared" si="2"/>
        <v>2.4192478812483502</v>
      </c>
      <c r="G35" s="29"/>
      <c r="H35" s="82">
        <f t="shared" ca="1" si="3"/>
        <v>2.6880532013870555</v>
      </c>
      <c r="I35" s="36">
        <f t="shared" ca="1" si="4"/>
        <v>0</v>
      </c>
      <c r="J35" s="14"/>
    </row>
    <row r="36" spans="1:10" x14ac:dyDescent="0.25">
      <c r="A36" s="41" t="s">
        <v>5</v>
      </c>
      <c r="B36" s="131" t="s">
        <v>2843</v>
      </c>
      <c r="C36" s="132">
        <v>7.1777121532364624E-2</v>
      </c>
      <c r="D36" s="30">
        <f t="shared" si="0"/>
        <v>2.6880532013870555</v>
      </c>
      <c r="E36" s="30">
        <f t="shared" si="1"/>
        <v>2.5536505413177024</v>
      </c>
      <c r="F36" s="82">
        <f t="shared" si="2"/>
        <v>2.4192478812483502</v>
      </c>
      <c r="G36" s="29"/>
      <c r="H36" s="82">
        <f t="shared" ca="1" si="3"/>
        <v>2.6880532013870555</v>
      </c>
      <c r="I36" s="36">
        <f t="shared" ca="1" si="4"/>
        <v>0</v>
      </c>
      <c r="J36" s="14"/>
    </row>
    <row r="37" spans="1:10" x14ac:dyDescent="0.25">
      <c r="A37" s="41" t="s">
        <v>5</v>
      </c>
      <c r="B37" s="131" t="s">
        <v>195</v>
      </c>
      <c r="C37" s="132">
        <v>6.4000000000000001E-2</v>
      </c>
      <c r="D37" s="30">
        <f t="shared" si="0"/>
        <v>2.3968000000000003</v>
      </c>
      <c r="E37" s="30">
        <f t="shared" si="1"/>
        <v>2.2769600000000003</v>
      </c>
      <c r="F37" s="82">
        <f t="shared" si="2"/>
        <v>2.1571200000000004</v>
      </c>
      <c r="G37" s="29"/>
      <c r="H37" s="82">
        <f t="shared" ca="1" si="3"/>
        <v>2.3968000000000003</v>
      </c>
      <c r="I37" s="36">
        <f t="shared" ca="1" si="4"/>
        <v>0</v>
      </c>
      <c r="J37" s="14"/>
    </row>
    <row r="38" spans="1:10" x14ac:dyDescent="0.25">
      <c r="A38" s="41" t="s">
        <v>5</v>
      </c>
      <c r="B38" s="131" t="s">
        <v>275</v>
      </c>
      <c r="C38" s="132">
        <v>6.7000000000000004E-2</v>
      </c>
      <c r="D38" s="30">
        <f t="shared" si="0"/>
        <v>2.5091500000000004</v>
      </c>
      <c r="E38" s="30">
        <f t="shared" si="1"/>
        <v>2.3836925000000004</v>
      </c>
      <c r="F38" s="82">
        <f t="shared" si="2"/>
        <v>2.2582350000000004</v>
      </c>
      <c r="G38" s="29"/>
      <c r="H38" s="82">
        <f t="shared" ca="1" si="3"/>
        <v>2.5091500000000004</v>
      </c>
      <c r="I38" s="36">
        <f t="shared" ca="1" si="4"/>
        <v>0</v>
      </c>
      <c r="J38" s="14"/>
    </row>
    <row r="39" spans="1:10" x14ac:dyDescent="0.25">
      <c r="A39" s="41" t="s">
        <v>5</v>
      </c>
      <c r="B39" s="131" t="s">
        <v>299</v>
      </c>
      <c r="C39" s="132">
        <v>8.3842E-2</v>
      </c>
      <c r="D39" s="30">
        <f t="shared" si="0"/>
        <v>3.1398829000000004</v>
      </c>
      <c r="E39" s="30">
        <f t="shared" si="1"/>
        <v>2.9828887550000003</v>
      </c>
      <c r="F39" s="82">
        <f t="shared" si="2"/>
        <v>2.8258946100000002</v>
      </c>
      <c r="G39" s="29"/>
      <c r="H39" s="82">
        <f t="shared" ca="1" si="3"/>
        <v>3.1398829000000004</v>
      </c>
      <c r="I39" s="36">
        <f t="shared" ca="1" si="4"/>
        <v>0</v>
      </c>
      <c r="J39" s="14"/>
    </row>
    <row r="40" spans="1:10" x14ac:dyDescent="0.25">
      <c r="A40" s="41" t="s">
        <v>5</v>
      </c>
      <c r="B40" s="131" t="s">
        <v>2845</v>
      </c>
      <c r="C40" s="132">
        <v>8.500044385733159E-2</v>
      </c>
      <c r="D40" s="30">
        <f t="shared" si="0"/>
        <v>3.1832666224570683</v>
      </c>
      <c r="E40" s="30">
        <f t="shared" si="1"/>
        <v>3.0241032913342147</v>
      </c>
      <c r="F40" s="82">
        <f t="shared" si="2"/>
        <v>2.8649399602113617</v>
      </c>
      <c r="G40" s="29"/>
      <c r="H40" s="82">
        <f t="shared" ca="1" si="3"/>
        <v>3.1832666224570683</v>
      </c>
      <c r="I40" s="36">
        <f t="shared" ca="1" si="4"/>
        <v>0</v>
      </c>
      <c r="J40" s="14"/>
    </row>
    <row r="41" spans="1:10" x14ac:dyDescent="0.25">
      <c r="A41" s="41" t="s">
        <v>5</v>
      </c>
      <c r="B41" s="131" t="s">
        <v>2846</v>
      </c>
      <c r="C41" s="132">
        <v>6.6000000000000003E-2</v>
      </c>
      <c r="D41" s="30">
        <f t="shared" si="0"/>
        <v>2.4717000000000002</v>
      </c>
      <c r="E41" s="30">
        <f t="shared" si="1"/>
        <v>2.348115</v>
      </c>
      <c r="F41" s="82">
        <f t="shared" si="2"/>
        <v>2.2245300000000001</v>
      </c>
      <c r="G41" s="29"/>
      <c r="H41" s="82">
        <f t="shared" ca="1" si="3"/>
        <v>2.4717000000000002</v>
      </c>
      <c r="I41" s="36">
        <f t="shared" ca="1" si="4"/>
        <v>0</v>
      </c>
      <c r="J41" s="14"/>
    </row>
    <row r="42" spans="1:10" x14ac:dyDescent="0.25">
      <c r="A42" s="41" t="s">
        <v>5</v>
      </c>
      <c r="B42" s="131" t="s">
        <v>2844</v>
      </c>
      <c r="C42" s="132">
        <v>6.3E-2</v>
      </c>
      <c r="D42" s="30">
        <f t="shared" si="0"/>
        <v>2.3593500000000001</v>
      </c>
      <c r="E42" s="30">
        <f t="shared" si="1"/>
        <v>2.2413824999999998</v>
      </c>
      <c r="F42" s="82">
        <f t="shared" si="2"/>
        <v>2.1234150000000001</v>
      </c>
      <c r="G42" s="29"/>
      <c r="H42" s="82">
        <f t="shared" ca="1" si="3"/>
        <v>2.3593500000000001</v>
      </c>
      <c r="I42" s="36">
        <f t="shared" ca="1" si="4"/>
        <v>0</v>
      </c>
      <c r="J42" s="14"/>
    </row>
    <row r="43" spans="1:10" x14ac:dyDescent="0.25">
      <c r="A43" s="41" t="s">
        <v>5</v>
      </c>
      <c r="B43" s="133" t="s">
        <v>2567</v>
      </c>
      <c r="C43" s="132">
        <v>6.4000000000000001E-2</v>
      </c>
      <c r="D43" s="30">
        <f t="shared" si="0"/>
        <v>2.3968000000000003</v>
      </c>
      <c r="E43" s="30">
        <f t="shared" si="1"/>
        <v>2.2769600000000003</v>
      </c>
      <c r="F43" s="82">
        <f t="shared" si="2"/>
        <v>2.1571200000000004</v>
      </c>
      <c r="G43" s="29"/>
      <c r="H43" s="82">
        <f t="shared" ca="1" si="3"/>
        <v>2.3968000000000003</v>
      </c>
      <c r="I43" s="36">
        <f t="shared" ca="1" si="4"/>
        <v>0</v>
      </c>
      <c r="J43" s="14"/>
    </row>
    <row r="44" spans="1:10" ht="17.25" customHeight="1" x14ac:dyDescent="0.25">
      <c r="A44" s="41" t="s">
        <v>5</v>
      </c>
      <c r="B44" s="131" t="s">
        <v>2848</v>
      </c>
      <c r="C44" s="132">
        <v>8.2000000000000003E-2</v>
      </c>
      <c r="D44" s="30">
        <f t="shared" ref="D44:D75" si="5">C44*$K$9</f>
        <v>3.0709000000000004</v>
      </c>
      <c r="E44" s="30">
        <f t="shared" ref="E44:E75" si="6">D44*0.95</f>
        <v>2.9173550000000001</v>
      </c>
      <c r="F44" s="82">
        <f t="shared" ref="F44:F75" si="7">D44*0.9</f>
        <v>2.7638100000000003</v>
      </c>
      <c r="G44" s="29"/>
      <c r="H44" s="82">
        <f t="shared" ref="H44:H75" ca="1" si="8">IF($H$8&lt;2500,D44, IF(AND($H$8&lt;5000,$H$8&gt;2500),E44,F44))</f>
        <v>3.0709000000000004</v>
      </c>
      <c r="I44" s="36">
        <f t="shared" ref="I44:I75" ca="1" si="9">G44*H44</f>
        <v>0</v>
      </c>
      <c r="J44" s="14"/>
    </row>
    <row r="45" spans="1:10" ht="16.5" customHeight="1" x14ac:dyDescent="0.25">
      <c r="A45" s="41" t="s">
        <v>5</v>
      </c>
      <c r="B45" s="131" t="s">
        <v>2847</v>
      </c>
      <c r="C45" s="132">
        <v>8.2000000000000003E-2</v>
      </c>
      <c r="D45" s="30">
        <f t="shared" si="5"/>
        <v>3.0709000000000004</v>
      </c>
      <c r="E45" s="30">
        <f t="shared" si="6"/>
        <v>2.9173550000000001</v>
      </c>
      <c r="F45" s="82">
        <f t="shared" si="7"/>
        <v>2.7638100000000003</v>
      </c>
      <c r="G45" s="29"/>
      <c r="H45" s="82">
        <f t="shared" ca="1" si="8"/>
        <v>3.0709000000000004</v>
      </c>
      <c r="I45" s="36">
        <f t="shared" ca="1" si="9"/>
        <v>0</v>
      </c>
      <c r="J45" s="14"/>
    </row>
    <row r="46" spans="1:10" x14ac:dyDescent="0.25">
      <c r="A46" s="41" t="s">
        <v>5</v>
      </c>
      <c r="B46" s="131" t="s">
        <v>430</v>
      </c>
      <c r="C46" s="132">
        <v>6.2E-2</v>
      </c>
      <c r="D46" s="30">
        <f t="shared" si="5"/>
        <v>2.3219000000000003</v>
      </c>
      <c r="E46" s="30">
        <f t="shared" si="6"/>
        <v>2.2058050000000002</v>
      </c>
      <c r="F46" s="82">
        <f t="shared" si="7"/>
        <v>2.0897100000000002</v>
      </c>
      <c r="G46" s="29"/>
      <c r="H46" s="82">
        <f t="shared" ca="1" si="8"/>
        <v>2.3219000000000003</v>
      </c>
      <c r="I46" s="36">
        <f t="shared" ca="1" si="9"/>
        <v>0</v>
      </c>
      <c r="J46" s="14"/>
    </row>
    <row r="47" spans="1:10" x14ac:dyDescent="0.25">
      <c r="A47" s="41" t="s">
        <v>5</v>
      </c>
      <c r="B47" s="131" t="s">
        <v>2849</v>
      </c>
      <c r="C47" s="132">
        <v>7.0454789299867898E-2</v>
      </c>
      <c r="D47" s="30">
        <f t="shared" si="5"/>
        <v>2.6385318592800528</v>
      </c>
      <c r="E47" s="30">
        <f t="shared" si="6"/>
        <v>2.5066052663160501</v>
      </c>
      <c r="F47" s="82">
        <f t="shared" si="7"/>
        <v>2.3746786733520477</v>
      </c>
      <c r="G47" s="29"/>
      <c r="H47" s="82">
        <f t="shared" ca="1" si="8"/>
        <v>2.6385318592800528</v>
      </c>
      <c r="I47" s="36">
        <f t="shared" ca="1" si="9"/>
        <v>0</v>
      </c>
      <c r="J47" s="14"/>
    </row>
    <row r="48" spans="1:10" x14ac:dyDescent="0.25">
      <c r="A48" s="41" t="s">
        <v>5</v>
      </c>
      <c r="B48" s="131" t="s">
        <v>2851</v>
      </c>
      <c r="C48" s="132">
        <v>6.3E-2</v>
      </c>
      <c r="D48" s="30">
        <f t="shared" si="5"/>
        <v>2.3593500000000001</v>
      </c>
      <c r="E48" s="30">
        <f t="shared" si="6"/>
        <v>2.2413824999999998</v>
      </c>
      <c r="F48" s="82">
        <f t="shared" si="7"/>
        <v>2.1234150000000001</v>
      </c>
      <c r="G48" s="29"/>
      <c r="H48" s="82">
        <f t="shared" ca="1" si="8"/>
        <v>2.3593500000000001</v>
      </c>
      <c r="I48" s="36">
        <f t="shared" ca="1" si="9"/>
        <v>0</v>
      </c>
      <c r="J48" s="14"/>
    </row>
    <row r="49" spans="1:10" x14ac:dyDescent="0.25">
      <c r="A49" s="41" t="s">
        <v>5</v>
      </c>
      <c r="B49" s="131" t="s">
        <v>2850</v>
      </c>
      <c r="C49" s="132">
        <v>6.3E-2</v>
      </c>
      <c r="D49" s="30">
        <f t="shared" si="5"/>
        <v>2.3593500000000001</v>
      </c>
      <c r="E49" s="30">
        <f t="shared" si="6"/>
        <v>2.2413824999999998</v>
      </c>
      <c r="F49" s="82">
        <f t="shared" si="7"/>
        <v>2.1234150000000001</v>
      </c>
      <c r="G49" s="29"/>
      <c r="H49" s="82">
        <f t="shared" ca="1" si="8"/>
        <v>2.3593500000000001</v>
      </c>
      <c r="I49" s="36">
        <f t="shared" ca="1" si="9"/>
        <v>0</v>
      </c>
      <c r="J49" s="14"/>
    </row>
    <row r="50" spans="1:10" x14ac:dyDescent="0.25">
      <c r="A50" s="41" t="s">
        <v>5</v>
      </c>
      <c r="B50" s="131" t="s">
        <v>2852</v>
      </c>
      <c r="C50" s="132">
        <v>7.1777121532364624E-2</v>
      </c>
      <c r="D50" s="30">
        <f t="shared" si="5"/>
        <v>2.6880532013870555</v>
      </c>
      <c r="E50" s="30">
        <f t="shared" si="6"/>
        <v>2.5536505413177024</v>
      </c>
      <c r="F50" s="82">
        <f t="shared" si="7"/>
        <v>2.4192478812483502</v>
      </c>
      <c r="G50" s="29"/>
      <c r="H50" s="82">
        <f t="shared" ca="1" si="8"/>
        <v>2.6880532013870555</v>
      </c>
      <c r="I50" s="36">
        <f t="shared" ca="1" si="9"/>
        <v>0</v>
      </c>
      <c r="J50" s="14"/>
    </row>
    <row r="51" spans="1:10" x14ac:dyDescent="0.25">
      <c r="A51" s="41" t="s">
        <v>5</v>
      </c>
      <c r="B51" s="131" t="s">
        <v>307</v>
      </c>
      <c r="C51" s="132">
        <v>6.9132457067371214E-2</v>
      </c>
      <c r="D51" s="30">
        <f t="shared" si="5"/>
        <v>2.589010517173052</v>
      </c>
      <c r="E51" s="30">
        <f t="shared" si="6"/>
        <v>2.4595599913143991</v>
      </c>
      <c r="F51" s="82">
        <f t="shared" si="7"/>
        <v>2.330109465455747</v>
      </c>
      <c r="G51" s="29"/>
      <c r="H51" s="82">
        <f t="shared" ca="1" si="8"/>
        <v>2.589010517173052</v>
      </c>
      <c r="I51" s="36">
        <f t="shared" ca="1" si="9"/>
        <v>0</v>
      </c>
      <c r="J51" s="14"/>
    </row>
    <row r="52" spans="1:10" x14ac:dyDescent="0.25">
      <c r="A52" s="41" t="s">
        <v>5</v>
      </c>
      <c r="B52" s="131" t="s">
        <v>2853</v>
      </c>
      <c r="C52" s="132">
        <v>6.9132457067371214E-2</v>
      </c>
      <c r="D52" s="30">
        <f t="shared" si="5"/>
        <v>2.589010517173052</v>
      </c>
      <c r="E52" s="30">
        <f t="shared" si="6"/>
        <v>2.4595599913143991</v>
      </c>
      <c r="F52" s="82">
        <f t="shared" si="7"/>
        <v>2.330109465455747</v>
      </c>
      <c r="G52" s="29"/>
      <c r="H52" s="82">
        <f t="shared" ca="1" si="8"/>
        <v>2.589010517173052</v>
      </c>
      <c r="I52" s="36">
        <f t="shared" ca="1" si="9"/>
        <v>0</v>
      </c>
      <c r="J52" s="14"/>
    </row>
    <row r="53" spans="1:10" x14ac:dyDescent="0.25">
      <c r="A53" s="41" t="s">
        <v>5</v>
      </c>
      <c r="B53" s="131" t="s">
        <v>202</v>
      </c>
      <c r="C53" s="132">
        <v>7.1916314398943221E-2</v>
      </c>
      <c r="D53" s="30">
        <f t="shared" si="5"/>
        <v>2.6932659742404237</v>
      </c>
      <c r="E53" s="30">
        <f t="shared" si="6"/>
        <v>2.5586026755284026</v>
      </c>
      <c r="F53" s="82">
        <f t="shared" si="7"/>
        <v>2.4239393768163815</v>
      </c>
      <c r="G53" s="29"/>
      <c r="H53" s="82">
        <f t="shared" ca="1" si="8"/>
        <v>2.6932659742404237</v>
      </c>
      <c r="I53" s="36">
        <f t="shared" ca="1" si="9"/>
        <v>0</v>
      </c>
      <c r="J53" s="14"/>
    </row>
    <row r="54" spans="1:10" x14ac:dyDescent="0.25">
      <c r="A54" s="41" t="s">
        <v>5</v>
      </c>
      <c r="B54" s="131" t="s">
        <v>203</v>
      </c>
      <c r="C54" s="132">
        <v>6.2E-2</v>
      </c>
      <c r="D54" s="30">
        <f t="shared" si="5"/>
        <v>2.3219000000000003</v>
      </c>
      <c r="E54" s="30">
        <f t="shared" si="6"/>
        <v>2.2058050000000002</v>
      </c>
      <c r="F54" s="82">
        <f t="shared" si="7"/>
        <v>2.0897100000000002</v>
      </c>
      <c r="G54" s="29"/>
      <c r="H54" s="82">
        <f t="shared" ca="1" si="8"/>
        <v>2.3219000000000003</v>
      </c>
      <c r="I54" s="36">
        <f t="shared" ca="1" si="9"/>
        <v>0</v>
      </c>
      <c r="J54" s="14"/>
    </row>
    <row r="55" spans="1:10" x14ac:dyDescent="0.25">
      <c r="A55" s="41" t="s">
        <v>5</v>
      </c>
      <c r="B55" s="131" t="s">
        <v>179</v>
      </c>
      <c r="C55" s="132">
        <v>0.06</v>
      </c>
      <c r="D55" s="30">
        <f t="shared" si="5"/>
        <v>2.2469999999999999</v>
      </c>
      <c r="E55" s="30">
        <f t="shared" si="6"/>
        <v>2.1346499999999997</v>
      </c>
      <c r="F55" s="82">
        <f t="shared" si="7"/>
        <v>2.0223</v>
      </c>
      <c r="G55" s="29"/>
      <c r="H55" s="82">
        <f t="shared" ca="1" si="8"/>
        <v>2.2469999999999999</v>
      </c>
      <c r="I55" s="36">
        <f t="shared" ca="1" si="9"/>
        <v>0</v>
      </c>
      <c r="J55" s="14"/>
    </row>
    <row r="56" spans="1:10" x14ac:dyDescent="0.25">
      <c r="A56" s="41" t="s">
        <v>5</v>
      </c>
      <c r="B56" s="131" t="s">
        <v>2855</v>
      </c>
      <c r="C56" s="132">
        <v>6.2E-2</v>
      </c>
      <c r="D56" s="30">
        <f t="shared" si="5"/>
        <v>2.3219000000000003</v>
      </c>
      <c r="E56" s="30">
        <f t="shared" si="6"/>
        <v>2.2058050000000002</v>
      </c>
      <c r="F56" s="82">
        <f t="shared" si="7"/>
        <v>2.0897100000000002</v>
      </c>
      <c r="G56" s="29"/>
      <c r="H56" s="82">
        <f t="shared" ca="1" si="8"/>
        <v>2.3219000000000003</v>
      </c>
      <c r="I56" s="36">
        <f t="shared" ca="1" si="9"/>
        <v>0</v>
      </c>
      <c r="J56" s="14"/>
    </row>
    <row r="57" spans="1:10" x14ac:dyDescent="0.25">
      <c r="A57" s="41" t="s">
        <v>5</v>
      </c>
      <c r="B57" s="131" t="s">
        <v>2856</v>
      </c>
      <c r="C57" s="132">
        <v>0.11367417437252311</v>
      </c>
      <c r="D57" s="30">
        <f t="shared" si="5"/>
        <v>4.2570978302509905</v>
      </c>
      <c r="E57" s="30">
        <f t="shared" si="6"/>
        <v>4.0442429387384404</v>
      </c>
      <c r="F57" s="82">
        <f t="shared" si="7"/>
        <v>3.8313880472258917</v>
      </c>
      <c r="G57" s="29"/>
      <c r="H57" s="82">
        <f t="shared" ca="1" si="8"/>
        <v>4.2570978302509905</v>
      </c>
      <c r="I57" s="36">
        <f t="shared" ca="1" si="9"/>
        <v>0</v>
      </c>
      <c r="J57" s="14"/>
    </row>
    <row r="58" spans="1:10" x14ac:dyDescent="0.25">
      <c r="A58" s="41" t="s">
        <v>5</v>
      </c>
      <c r="B58" s="131" t="s">
        <v>2854</v>
      </c>
      <c r="C58" s="132">
        <v>6.2E-2</v>
      </c>
      <c r="D58" s="30">
        <f t="shared" si="5"/>
        <v>2.3219000000000003</v>
      </c>
      <c r="E58" s="30">
        <f t="shared" si="6"/>
        <v>2.2058050000000002</v>
      </c>
      <c r="F58" s="82">
        <f t="shared" si="7"/>
        <v>2.0897100000000002</v>
      </c>
      <c r="G58" s="29"/>
      <c r="H58" s="82">
        <f t="shared" ca="1" si="8"/>
        <v>2.3219000000000003</v>
      </c>
      <c r="I58" s="36">
        <f t="shared" ca="1" si="9"/>
        <v>0</v>
      </c>
      <c r="J58" s="14"/>
    </row>
    <row r="59" spans="1:10" x14ac:dyDescent="0.25">
      <c r="A59" s="41" t="s">
        <v>5</v>
      </c>
      <c r="B59" s="131" t="s">
        <v>2857</v>
      </c>
      <c r="C59" s="132">
        <v>6.9596433289299875E-2</v>
      </c>
      <c r="D59" s="30">
        <f t="shared" si="5"/>
        <v>2.6063864266842804</v>
      </c>
      <c r="E59" s="30">
        <f t="shared" si="6"/>
        <v>2.4760671053500665</v>
      </c>
      <c r="F59" s="82">
        <f t="shared" si="7"/>
        <v>2.3457477840158525</v>
      </c>
      <c r="G59" s="29"/>
      <c r="H59" s="82">
        <f t="shared" ca="1" si="8"/>
        <v>2.6063864266842804</v>
      </c>
      <c r="I59" s="36">
        <f t="shared" ca="1" si="9"/>
        <v>0</v>
      </c>
      <c r="J59" s="14"/>
    </row>
    <row r="60" spans="1:10" x14ac:dyDescent="0.25">
      <c r="A60" s="41" t="s">
        <v>5</v>
      </c>
      <c r="B60" s="131" t="s">
        <v>2858</v>
      </c>
      <c r="C60" s="132">
        <v>6.3E-2</v>
      </c>
      <c r="D60" s="30">
        <f t="shared" si="5"/>
        <v>2.3593500000000001</v>
      </c>
      <c r="E60" s="30">
        <f t="shared" si="6"/>
        <v>2.2413824999999998</v>
      </c>
      <c r="F60" s="82">
        <f t="shared" si="7"/>
        <v>2.1234150000000001</v>
      </c>
      <c r="G60" s="29"/>
      <c r="H60" s="82">
        <f t="shared" ca="1" si="8"/>
        <v>2.3593500000000001</v>
      </c>
      <c r="I60" s="36">
        <f t="shared" ca="1" si="9"/>
        <v>0</v>
      </c>
      <c r="J60" s="14"/>
    </row>
    <row r="61" spans="1:10" x14ac:dyDescent="0.25">
      <c r="A61" s="41" t="s">
        <v>5</v>
      </c>
      <c r="B61" s="131" t="s">
        <v>318</v>
      </c>
      <c r="C61" s="132">
        <v>6.2E-2</v>
      </c>
      <c r="D61" s="30">
        <f t="shared" si="5"/>
        <v>2.3219000000000003</v>
      </c>
      <c r="E61" s="30">
        <f t="shared" si="6"/>
        <v>2.2058050000000002</v>
      </c>
      <c r="F61" s="82">
        <f t="shared" si="7"/>
        <v>2.0897100000000002</v>
      </c>
      <c r="G61" s="29"/>
      <c r="H61" s="82">
        <f t="shared" ca="1" si="8"/>
        <v>2.3219000000000003</v>
      </c>
      <c r="I61" s="36">
        <f t="shared" ca="1" si="9"/>
        <v>0</v>
      </c>
      <c r="J61" s="14"/>
    </row>
    <row r="62" spans="1:10" x14ac:dyDescent="0.25">
      <c r="A62" s="41" t="s">
        <v>5</v>
      </c>
      <c r="B62" s="131" t="s">
        <v>2859</v>
      </c>
      <c r="C62" s="132">
        <v>6.4956671070013211E-2</v>
      </c>
      <c r="D62" s="30">
        <f t="shared" si="5"/>
        <v>2.4326273315719948</v>
      </c>
      <c r="E62" s="30">
        <f t="shared" si="6"/>
        <v>2.3109959649933951</v>
      </c>
      <c r="F62" s="82">
        <f t="shared" si="7"/>
        <v>2.1893645984147954</v>
      </c>
      <c r="G62" s="29"/>
      <c r="H62" s="82">
        <f t="shared" ca="1" si="8"/>
        <v>2.4326273315719948</v>
      </c>
      <c r="I62" s="36">
        <f t="shared" ca="1" si="9"/>
        <v>0</v>
      </c>
      <c r="J62" s="14"/>
    </row>
    <row r="63" spans="1:10" x14ac:dyDescent="0.25">
      <c r="A63" s="41" t="s">
        <v>5</v>
      </c>
      <c r="B63" s="131" t="s">
        <v>2860</v>
      </c>
      <c r="C63" s="132">
        <v>8.500044385733159E-2</v>
      </c>
      <c r="D63" s="30">
        <f t="shared" si="5"/>
        <v>3.1832666224570683</v>
      </c>
      <c r="E63" s="30">
        <f t="shared" si="6"/>
        <v>3.0241032913342147</v>
      </c>
      <c r="F63" s="82">
        <f t="shared" si="7"/>
        <v>2.8649399602113617</v>
      </c>
      <c r="G63" s="29"/>
      <c r="H63" s="82">
        <f t="shared" ca="1" si="8"/>
        <v>3.1832666224570683</v>
      </c>
      <c r="I63" s="36">
        <f t="shared" ca="1" si="9"/>
        <v>0</v>
      </c>
      <c r="J63" s="14"/>
    </row>
    <row r="64" spans="1:10" x14ac:dyDescent="0.25">
      <c r="A64" s="41" t="s">
        <v>5</v>
      </c>
      <c r="B64" s="131" t="s">
        <v>2861</v>
      </c>
      <c r="C64" s="132">
        <v>6.3E-2</v>
      </c>
      <c r="D64" s="30">
        <f t="shared" si="5"/>
        <v>2.3593500000000001</v>
      </c>
      <c r="E64" s="30">
        <f t="shared" si="6"/>
        <v>2.2413824999999998</v>
      </c>
      <c r="F64" s="82">
        <f t="shared" si="7"/>
        <v>2.1234150000000001</v>
      </c>
      <c r="G64" s="29"/>
      <c r="H64" s="82">
        <f t="shared" ca="1" si="8"/>
        <v>2.3593500000000001</v>
      </c>
      <c r="I64" s="36">
        <f t="shared" ca="1" si="9"/>
        <v>0</v>
      </c>
      <c r="J64" s="14"/>
    </row>
    <row r="65" spans="1:10" x14ac:dyDescent="0.25">
      <c r="A65" s="41" t="s">
        <v>5</v>
      </c>
      <c r="B65" s="131" t="s">
        <v>2862</v>
      </c>
      <c r="C65" s="132">
        <v>7.1452338177014532E-2</v>
      </c>
      <c r="D65" s="30">
        <f t="shared" si="5"/>
        <v>2.6758900647291943</v>
      </c>
      <c r="E65" s="30">
        <f t="shared" si="6"/>
        <v>2.5420955614927343</v>
      </c>
      <c r="F65" s="82">
        <f t="shared" si="7"/>
        <v>2.4083010582562752</v>
      </c>
      <c r="G65" s="29"/>
      <c r="H65" s="82">
        <f t="shared" ca="1" si="8"/>
        <v>2.6758900647291943</v>
      </c>
      <c r="I65" s="36">
        <f t="shared" ca="1" si="9"/>
        <v>0</v>
      </c>
      <c r="J65" s="14"/>
    </row>
    <row r="66" spans="1:10" x14ac:dyDescent="0.25">
      <c r="A66" s="41" t="s">
        <v>5</v>
      </c>
      <c r="B66" s="131" t="s">
        <v>2499</v>
      </c>
      <c r="C66" s="132">
        <v>6.3E-2</v>
      </c>
      <c r="D66" s="30">
        <f t="shared" si="5"/>
        <v>2.3593500000000001</v>
      </c>
      <c r="E66" s="30">
        <f t="shared" si="6"/>
        <v>2.2413824999999998</v>
      </c>
      <c r="F66" s="82">
        <f t="shared" si="7"/>
        <v>2.1234150000000001</v>
      </c>
      <c r="G66" s="29"/>
      <c r="H66" s="82">
        <f t="shared" ca="1" si="8"/>
        <v>2.3593500000000001</v>
      </c>
      <c r="I66" s="36">
        <f t="shared" ca="1" si="9"/>
        <v>0</v>
      </c>
      <c r="J66" s="14"/>
    </row>
    <row r="67" spans="1:10" x14ac:dyDescent="0.25">
      <c r="A67" s="41" t="s">
        <v>5</v>
      </c>
      <c r="B67" s="131" t="s">
        <v>2863</v>
      </c>
      <c r="C67" s="132">
        <v>6.3564742404227229E-2</v>
      </c>
      <c r="D67" s="30">
        <f t="shared" si="5"/>
        <v>2.3804996030383099</v>
      </c>
      <c r="E67" s="30">
        <f t="shared" si="6"/>
        <v>2.2614746228863942</v>
      </c>
      <c r="F67" s="82">
        <f t="shared" si="7"/>
        <v>2.142449642734479</v>
      </c>
      <c r="G67" s="29"/>
      <c r="H67" s="82">
        <f t="shared" ca="1" si="8"/>
        <v>2.3804996030383099</v>
      </c>
      <c r="I67" s="36">
        <f t="shared" ca="1" si="9"/>
        <v>0</v>
      </c>
      <c r="J67" s="14"/>
    </row>
    <row r="68" spans="1:10" x14ac:dyDescent="0.25">
      <c r="A68" s="41" t="s">
        <v>5</v>
      </c>
      <c r="B68" s="131" t="s">
        <v>2779</v>
      </c>
      <c r="C68" s="132">
        <v>6.5000000000000002E-2</v>
      </c>
      <c r="D68" s="30">
        <f t="shared" si="5"/>
        <v>2.4342500000000005</v>
      </c>
      <c r="E68" s="30">
        <f t="shared" si="6"/>
        <v>2.3125375000000004</v>
      </c>
      <c r="F68" s="82">
        <f t="shared" si="7"/>
        <v>2.1908250000000007</v>
      </c>
      <c r="G68" s="29"/>
      <c r="H68" s="82">
        <f t="shared" ca="1" si="8"/>
        <v>2.4342500000000005</v>
      </c>
      <c r="I68" s="36">
        <f t="shared" ca="1" si="9"/>
        <v>0</v>
      </c>
      <c r="J68" s="14"/>
    </row>
    <row r="69" spans="1:10" x14ac:dyDescent="0.25">
      <c r="A69" s="41" t="s">
        <v>5</v>
      </c>
      <c r="B69" s="131" t="s">
        <v>322</v>
      </c>
      <c r="C69" s="132">
        <v>6.3564742404227229E-2</v>
      </c>
      <c r="D69" s="30">
        <f t="shared" si="5"/>
        <v>2.3804996030383099</v>
      </c>
      <c r="E69" s="30">
        <f t="shared" si="6"/>
        <v>2.2614746228863942</v>
      </c>
      <c r="F69" s="82">
        <f t="shared" si="7"/>
        <v>2.142449642734479</v>
      </c>
      <c r="G69" s="29"/>
      <c r="H69" s="82">
        <f t="shared" ca="1" si="8"/>
        <v>2.3804996030383099</v>
      </c>
      <c r="I69" s="36">
        <f t="shared" ca="1" si="9"/>
        <v>0</v>
      </c>
      <c r="J69" s="14"/>
    </row>
    <row r="70" spans="1:10" x14ac:dyDescent="0.25">
      <c r="A70" s="41" t="s">
        <v>5</v>
      </c>
      <c r="B70" s="131" t="s">
        <v>2864</v>
      </c>
      <c r="C70" s="132">
        <v>6.4956671070013211E-2</v>
      </c>
      <c r="D70" s="30">
        <f t="shared" si="5"/>
        <v>2.4326273315719948</v>
      </c>
      <c r="E70" s="30">
        <f t="shared" si="6"/>
        <v>2.3109959649933951</v>
      </c>
      <c r="F70" s="82">
        <f t="shared" si="7"/>
        <v>2.1893645984147954</v>
      </c>
      <c r="G70" s="29"/>
      <c r="H70" s="82">
        <f t="shared" ca="1" si="8"/>
        <v>2.4326273315719948</v>
      </c>
      <c r="I70" s="36">
        <f t="shared" ca="1" si="9"/>
        <v>0</v>
      </c>
      <c r="J70" s="14"/>
    </row>
    <row r="71" spans="1:10" x14ac:dyDescent="0.25">
      <c r="A71" s="41" t="s">
        <v>5</v>
      </c>
      <c r="B71" s="131" t="s">
        <v>2865</v>
      </c>
      <c r="C71" s="132">
        <v>6.6000000000000003E-2</v>
      </c>
      <c r="D71" s="30">
        <f t="shared" si="5"/>
        <v>2.4717000000000002</v>
      </c>
      <c r="E71" s="30">
        <f t="shared" si="6"/>
        <v>2.348115</v>
      </c>
      <c r="F71" s="82">
        <f t="shared" si="7"/>
        <v>2.2245300000000001</v>
      </c>
      <c r="G71" s="29"/>
      <c r="H71" s="82">
        <f t="shared" ca="1" si="8"/>
        <v>2.4717000000000002</v>
      </c>
      <c r="I71" s="36">
        <f t="shared" ca="1" si="9"/>
        <v>0</v>
      </c>
      <c r="J71" s="14"/>
    </row>
    <row r="72" spans="1:10" x14ac:dyDescent="0.25">
      <c r="A72" s="41" t="s">
        <v>5</v>
      </c>
      <c r="B72" s="131" t="s">
        <v>2866</v>
      </c>
      <c r="C72" s="132">
        <v>6.7276552179656543E-2</v>
      </c>
      <c r="D72" s="30">
        <f t="shared" si="5"/>
        <v>2.5195068791281376</v>
      </c>
      <c r="E72" s="30">
        <f t="shared" si="6"/>
        <v>2.3935315351717308</v>
      </c>
      <c r="F72" s="82">
        <f t="shared" si="7"/>
        <v>2.2675561912153239</v>
      </c>
      <c r="G72" s="29"/>
      <c r="H72" s="82">
        <f t="shared" ca="1" si="8"/>
        <v>2.5195068791281376</v>
      </c>
      <c r="I72" s="36">
        <f t="shared" ca="1" si="9"/>
        <v>0</v>
      </c>
      <c r="J72" s="14"/>
    </row>
    <row r="73" spans="1:10" x14ac:dyDescent="0.25">
      <c r="A73" s="41" t="s">
        <v>5</v>
      </c>
      <c r="B73" s="131" t="s">
        <v>2780</v>
      </c>
      <c r="C73" s="132">
        <v>6.3E-2</v>
      </c>
      <c r="D73" s="30">
        <f t="shared" si="5"/>
        <v>2.3593500000000001</v>
      </c>
      <c r="E73" s="30">
        <f t="shared" si="6"/>
        <v>2.2413824999999998</v>
      </c>
      <c r="F73" s="82">
        <f t="shared" si="7"/>
        <v>2.1234150000000001</v>
      </c>
      <c r="G73" s="29"/>
      <c r="H73" s="82">
        <f t="shared" ca="1" si="8"/>
        <v>2.3593500000000001</v>
      </c>
      <c r="I73" s="36">
        <f t="shared" ca="1" si="9"/>
        <v>0</v>
      </c>
      <c r="J73" s="14"/>
    </row>
    <row r="74" spans="1:10" x14ac:dyDescent="0.25">
      <c r="A74" s="41" t="s">
        <v>5</v>
      </c>
      <c r="B74" s="131" t="s">
        <v>2867</v>
      </c>
      <c r="C74" s="132">
        <v>6.3E-2</v>
      </c>
      <c r="D74" s="30">
        <f t="shared" si="5"/>
        <v>2.3593500000000001</v>
      </c>
      <c r="E74" s="30">
        <f t="shared" si="6"/>
        <v>2.2413824999999998</v>
      </c>
      <c r="F74" s="82">
        <f t="shared" si="7"/>
        <v>2.1234150000000001</v>
      </c>
      <c r="G74" s="29"/>
      <c r="H74" s="82">
        <f t="shared" ca="1" si="8"/>
        <v>2.3593500000000001</v>
      </c>
      <c r="I74" s="36">
        <f t="shared" ca="1" si="9"/>
        <v>0</v>
      </c>
      <c r="J74" s="14"/>
    </row>
    <row r="75" spans="1:10" x14ac:dyDescent="0.25">
      <c r="A75" s="41" t="s">
        <v>5</v>
      </c>
      <c r="B75" s="141" t="s">
        <v>2868</v>
      </c>
      <c r="C75" s="132">
        <v>6.7276552179656543E-2</v>
      </c>
      <c r="D75" s="30">
        <f t="shared" si="5"/>
        <v>2.5195068791281376</v>
      </c>
      <c r="E75" s="30">
        <f t="shared" si="6"/>
        <v>2.3935315351717308</v>
      </c>
      <c r="F75" s="82">
        <f t="shared" si="7"/>
        <v>2.2675561912153239</v>
      </c>
      <c r="G75" s="29"/>
      <c r="H75" s="82">
        <f t="shared" ca="1" si="8"/>
        <v>2.5195068791281376</v>
      </c>
      <c r="I75" s="36">
        <f t="shared" ca="1" si="9"/>
        <v>0</v>
      </c>
      <c r="J75" s="14"/>
    </row>
    <row r="76" spans="1:10" x14ac:dyDescent="0.25">
      <c r="A76" s="41" t="s">
        <v>5</v>
      </c>
      <c r="B76" s="131" t="s">
        <v>2781</v>
      </c>
      <c r="C76" s="132">
        <v>7.4236195508586525E-2</v>
      </c>
      <c r="D76" s="30">
        <f t="shared" ref="D76:D107" si="10">C76*$K$9</f>
        <v>2.7801455217965656</v>
      </c>
      <c r="E76" s="30">
        <f t="shared" ref="E76:E107" si="11">D76*0.95</f>
        <v>2.6411382457067374</v>
      </c>
      <c r="F76" s="82">
        <f t="shared" ref="F76:F107" si="12">D76*0.9</f>
        <v>2.5021309696169092</v>
      </c>
      <c r="G76" s="29"/>
      <c r="H76" s="82">
        <f t="shared" ref="H76:H107" ca="1" si="13">IF($H$8&lt;2500,D76, IF(AND($H$8&lt;5000,$H$8&gt;2500),E76,F76))</f>
        <v>2.7801455217965656</v>
      </c>
      <c r="I76" s="36">
        <f t="shared" ref="I76:I107" ca="1" si="14">G76*H76</f>
        <v>0</v>
      </c>
      <c r="J76" s="14"/>
    </row>
    <row r="77" spans="1:10" x14ac:dyDescent="0.25">
      <c r="A77" s="41" t="s">
        <v>5</v>
      </c>
      <c r="B77" s="131" t="s">
        <v>2869</v>
      </c>
      <c r="C77" s="132">
        <v>7.8875957727873203E-2</v>
      </c>
      <c r="D77" s="30">
        <f t="shared" si="10"/>
        <v>2.9539046169088516</v>
      </c>
      <c r="E77" s="30">
        <f t="shared" si="11"/>
        <v>2.8062093860634088</v>
      </c>
      <c r="F77" s="82">
        <f t="shared" si="12"/>
        <v>2.6585141552179667</v>
      </c>
      <c r="G77" s="29"/>
      <c r="H77" s="82">
        <f t="shared" ca="1" si="13"/>
        <v>2.9539046169088516</v>
      </c>
      <c r="I77" s="36">
        <f t="shared" ca="1" si="14"/>
        <v>0</v>
      </c>
      <c r="J77" s="14"/>
    </row>
    <row r="78" spans="1:10" x14ac:dyDescent="0.25">
      <c r="A78" s="41" t="s">
        <v>5</v>
      </c>
      <c r="B78" s="131" t="s">
        <v>208</v>
      </c>
      <c r="C78" s="132">
        <v>6.3564742404227229E-2</v>
      </c>
      <c r="D78" s="30">
        <f t="shared" si="10"/>
        <v>2.3804996030383099</v>
      </c>
      <c r="E78" s="30">
        <f t="shared" si="11"/>
        <v>2.2614746228863942</v>
      </c>
      <c r="F78" s="82">
        <f t="shared" si="12"/>
        <v>2.142449642734479</v>
      </c>
      <c r="G78" s="29"/>
      <c r="H78" s="82">
        <f t="shared" ca="1" si="13"/>
        <v>2.3804996030383099</v>
      </c>
      <c r="I78" s="36">
        <f t="shared" ca="1" si="14"/>
        <v>0</v>
      </c>
      <c r="J78" s="14"/>
    </row>
    <row r="79" spans="1:10" x14ac:dyDescent="0.25">
      <c r="A79" s="41" t="s">
        <v>5</v>
      </c>
      <c r="B79" s="131" t="s">
        <v>2870</v>
      </c>
      <c r="C79" s="132">
        <v>6.7276552179656543E-2</v>
      </c>
      <c r="D79" s="30">
        <f t="shared" si="10"/>
        <v>2.5195068791281376</v>
      </c>
      <c r="E79" s="30">
        <f t="shared" si="11"/>
        <v>2.3935315351717308</v>
      </c>
      <c r="F79" s="82">
        <f t="shared" si="12"/>
        <v>2.2675561912153239</v>
      </c>
      <c r="G79" s="29"/>
      <c r="H79" s="82">
        <f t="shared" ca="1" si="13"/>
        <v>2.5195068791281376</v>
      </c>
      <c r="I79" s="36">
        <f t="shared" ca="1" si="14"/>
        <v>0</v>
      </c>
      <c r="J79" s="14"/>
    </row>
    <row r="80" spans="1:10" x14ac:dyDescent="0.25">
      <c r="A80" s="41" t="s">
        <v>5</v>
      </c>
      <c r="B80" s="131" t="s">
        <v>2871</v>
      </c>
      <c r="C80" s="132">
        <v>7.6999999999999999E-2</v>
      </c>
      <c r="D80" s="30">
        <f t="shared" si="10"/>
        <v>2.8836500000000003</v>
      </c>
      <c r="E80" s="30">
        <f t="shared" si="11"/>
        <v>2.7394674999999999</v>
      </c>
      <c r="F80" s="82">
        <f t="shared" si="12"/>
        <v>2.5952850000000005</v>
      </c>
      <c r="G80" s="29"/>
      <c r="H80" s="82">
        <f t="shared" ca="1" si="13"/>
        <v>2.8836500000000003</v>
      </c>
      <c r="I80" s="36">
        <f t="shared" ca="1" si="14"/>
        <v>0</v>
      </c>
      <c r="J80" s="14"/>
    </row>
    <row r="81" spans="1:10" x14ac:dyDescent="0.25">
      <c r="A81" s="41" t="s">
        <v>5</v>
      </c>
      <c r="B81" s="131" t="s">
        <v>2872</v>
      </c>
      <c r="C81" s="132">
        <v>6.119846367239104E-2</v>
      </c>
      <c r="D81" s="30">
        <f t="shared" si="10"/>
        <v>2.2918824645310445</v>
      </c>
      <c r="E81" s="30">
        <f t="shared" si="11"/>
        <v>2.1772883413044921</v>
      </c>
      <c r="F81" s="82">
        <f t="shared" si="12"/>
        <v>2.0626942180779402</v>
      </c>
      <c r="G81" s="29"/>
      <c r="H81" s="82">
        <f t="shared" ca="1" si="13"/>
        <v>2.2918824645310445</v>
      </c>
      <c r="I81" s="36">
        <f t="shared" ca="1" si="14"/>
        <v>0</v>
      </c>
      <c r="J81" s="14"/>
    </row>
    <row r="82" spans="1:10" x14ac:dyDescent="0.25">
      <c r="A82" s="41" t="s">
        <v>5</v>
      </c>
      <c r="B82" s="131" t="s">
        <v>209</v>
      </c>
      <c r="C82" s="132">
        <v>7.1999999999999995E-2</v>
      </c>
      <c r="D82" s="30">
        <f t="shared" si="10"/>
        <v>2.6964000000000001</v>
      </c>
      <c r="E82" s="30">
        <f t="shared" si="11"/>
        <v>2.5615800000000002</v>
      </c>
      <c r="F82" s="82">
        <f t="shared" si="12"/>
        <v>2.4267600000000003</v>
      </c>
      <c r="G82" s="29"/>
      <c r="H82" s="82">
        <f t="shared" ca="1" si="13"/>
        <v>2.6964000000000001</v>
      </c>
      <c r="I82" s="36">
        <f t="shared" ca="1" si="14"/>
        <v>0</v>
      </c>
      <c r="J82" s="14"/>
    </row>
    <row r="83" spans="1:10" x14ac:dyDescent="0.25">
      <c r="A83" s="41" t="s">
        <v>5</v>
      </c>
      <c r="B83" s="131" t="s">
        <v>2873</v>
      </c>
      <c r="C83" s="132">
        <v>7.6999999999999999E-2</v>
      </c>
      <c r="D83" s="30">
        <f t="shared" si="10"/>
        <v>2.8836500000000003</v>
      </c>
      <c r="E83" s="30">
        <f t="shared" si="11"/>
        <v>2.7394674999999999</v>
      </c>
      <c r="F83" s="82">
        <f t="shared" si="12"/>
        <v>2.5952850000000005</v>
      </c>
      <c r="G83" s="29"/>
      <c r="H83" s="82">
        <f t="shared" ca="1" si="13"/>
        <v>2.8836500000000003</v>
      </c>
      <c r="I83" s="36">
        <f t="shared" ca="1" si="14"/>
        <v>0</v>
      </c>
      <c r="J83" s="14"/>
    </row>
    <row r="84" spans="1:10" x14ac:dyDescent="0.25">
      <c r="A84" s="41" t="s">
        <v>5</v>
      </c>
      <c r="B84" s="131" t="s">
        <v>2874</v>
      </c>
      <c r="C84" s="132">
        <v>7.3999999999999996E-2</v>
      </c>
      <c r="D84" s="30">
        <f t="shared" si="10"/>
        <v>2.7713000000000001</v>
      </c>
      <c r="E84" s="30">
        <f t="shared" si="11"/>
        <v>2.6327349999999998</v>
      </c>
      <c r="F84" s="82">
        <f t="shared" si="12"/>
        <v>2.49417</v>
      </c>
      <c r="G84" s="29"/>
      <c r="H84" s="82">
        <f t="shared" ca="1" si="13"/>
        <v>2.7713000000000001</v>
      </c>
      <c r="I84" s="36">
        <f t="shared" ca="1" si="14"/>
        <v>0</v>
      </c>
      <c r="J84" s="14"/>
    </row>
    <row r="85" spans="1:10" x14ac:dyDescent="0.25">
      <c r="A85" s="41" t="s">
        <v>5</v>
      </c>
      <c r="B85" s="131" t="s">
        <v>2875</v>
      </c>
      <c r="C85" s="132">
        <v>7.1999999999999995E-2</v>
      </c>
      <c r="D85" s="30">
        <f t="shared" si="10"/>
        <v>2.6964000000000001</v>
      </c>
      <c r="E85" s="30">
        <f t="shared" si="11"/>
        <v>2.5615800000000002</v>
      </c>
      <c r="F85" s="82">
        <f t="shared" si="12"/>
        <v>2.4267600000000003</v>
      </c>
      <c r="G85" s="29"/>
      <c r="H85" s="82">
        <f t="shared" ca="1" si="13"/>
        <v>2.6964000000000001</v>
      </c>
      <c r="I85" s="36">
        <f t="shared" ca="1" si="14"/>
        <v>0</v>
      </c>
      <c r="J85" s="14"/>
    </row>
    <row r="86" spans="1:10" x14ac:dyDescent="0.25">
      <c r="A86" s="41" t="s">
        <v>5</v>
      </c>
      <c r="B86" s="131" t="s">
        <v>2877</v>
      </c>
      <c r="C86" s="132">
        <v>5.5213170409511236E-2</v>
      </c>
      <c r="D86" s="30">
        <f t="shared" si="10"/>
        <v>2.0677332318361961</v>
      </c>
      <c r="E86" s="30">
        <f t="shared" si="11"/>
        <v>1.9643465702443861</v>
      </c>
      <c r="F86" s="82">
        <f t="shared" si="12"/>
        <v>1.8609599086525765</v>
      </c>
      <c r="G86" s="29"/>
      <c r="H86" s="82">
        <f t="shared" ca="1" si="13"/>
        <v>2.0677332318361961</v>
      </c>
      <c r="I86" s="36">
        <f t="shared" ca="1" si="14"/>
        <v>0</v>
      </c>
      <c r="J86" s="14"/>
    </row>
    <row r="87" spans="1:10" x14ac:dyDescent="0.25">
      <c r="A87" s="41" t="s">
        <v>5</v>
      </c>
      <c r="B87" s="131" t="s">
        <v>2876</v>
      </c>
      <c r="C87" s="132">
        <v>7.1452338177014532E-2</v>
      </c>
      <c r="D87" s="30">
        <f t="shared" si="10"/>
        <v>2.6758900647291943</v>
      </c>
      <c r="E87" s="30">
        <f t="shared" si="11"/>
        <v>2.5420955614927343</v>
      </c>
      <c r="F87" s="82">
        <f t="shared" si="12"/>
        <v>2.4083010582562752</v>
      </c>
      <c r="G87" s="29"/>
      <c r="H87" s="82">
        <f t="shared" ca="1" si="13"/>
        <v>2.6758900647291943</v>
      </c>
      <c r="I87" s="36">
        <f t="shared" ca="1" si="14"/>
        <v>0</v>
      </c>
      <c r="J87" s="14"/>
    </row>
    <row r="88" spans="1:10" x14ac:dyDescent="0.25">
      <c r="A88" s="41" t="s">
        <v>5</v>
      </c>
      <c r="B88" s="131" t="s">
        <v>211</v>
      </c>
      <c r="C88" s="132">
        <v>6.4956671070013211E-2</v>
      </c>
      <c r="D88" s="30">
        <f t="shared" si="10"/>
        <v>2.4326273315719948</v>
      </c>
      <c r="E88" s="30">
        <f t="shared" si="11"/>
        <v>2.3109959649933951</v>
      </c>
      <c r="F88" s="82">
        <f t="shared" si="12"/>
        <v>2.1893645984147954</v>
      </c>
      <c r="G88" s="29"/>
      <c r="H88" s="82">
        <f t="shared" ca="1" si="13"/>
        <v>2.4326273315719948</v>
      </c>
      <c r="I88" s="36">
        <f t="shared" ca="1" si="14"/>
        <v>0</v>
      </c>
      <c r="J88" s="14"/>
    </row>
    <row r="89" spans="1:10" x14ac:dyDescent="0.25">
      <c r="A89" s="41" t="s">
        <v>5</v>
      </c>
      <c r="B89" s="131" t="s">
        <v>2878</v>
      </c>
      <c r="C89" s="132">
        <v>6.4956671070013211E-2</v>
      </c>
      <c r="D89" s="30">
        <f t="shared" si="10"/>
        <v>2.4326273315719948</v>
      </c>
      <c r="E89" s="30">
        <f t="shared" si="11"/>
        <v>2.3109959649933951</v>
      </c>
      <c r="F89" s="82">
        <f t="shared" si="12"/>
        <v>2.1893645984147954</v>
      </c>
      <c r="G89" s="29"/>
      <c r="H89" s="82">
        <f t="shared" ca="1" si="13"/>
        <v>2.4326273315719948</v>
      </c>
      <c r="I89" s="36">
        <f t="shared" ca="1" si="14"/>
        <v>0</v>
      </c>
      <c r="J89" s="14"/>
    </row>
    <row r="90" spans="1:10" x14ac:dyDescent="0.25">
      <c r="A90" s="41" t="s">
        <v>5</v>
      </c>
      <c r="B90" s="131" t="s">
        <v>2879</v>
      </c>
      <c r="C90" s="132">
        <v>6.2E-2</v>
      </c>
      <c r="D90" s="30">
        <f t="shared" si="10"/>
        <v>2.3219000000000003</v>
      </c>
      <c r="E90" s="30">
        <f t="shared" si="11"/>
        <v>2.2058050000000002</v>
      </c>
      <c r="F90" s="82">
        <f t="shared" si="12"/>
        <v>2.0897100000000002</v>
      </c>
      <c r="G90" s="29"/>
      <c r="H90" s="82">
        <f t="shared" ca="1" si="13"/>
        <v>2.3219000000000003</v>
      </c>
      <c r="I90" s="36">
        <f t="shared" ca="1" si="14"/>
        <v>0</v>
      </c>
      <c r="J90" s="14"/>
    </row>
    <row r="91" spans="1:10" x14ac:dyDescent="0.25">
      <c r="A91" s="41" t="s">
        <v>5</v>
      </c>
      <c r="B91" s="131" t="s">
        <v>2880</v>
      </c>
      <c r="C91" s="132">
        <v>6.2E-2</v>
      </c>
      <c r="D91" s="30">
        <f t="shared" si="10"/>
        <v>2.3219000000000003</v>
      </c>
      <c r="E91" s="30">
        <f t="shared" si="11"/>
        <v>2.2058050000000002</v>
      </c>
      <c r="F91" s="82">
        <f t="shared" si="12"/>
        <v>2.0897100000000002</v>
      </c>
      <c r="G91" s="29"/>
      <c r="H91" s="82">
        <f t="shared" ca="1" si="13"/>
        <v>2.3219000000000003</v>
      </c>
      <c r="I91" s="36">
        <f t="shared" ca="1" si="14"/>
        <v>0</v>
      </c>
      <c r="J91" s="14"/>
    </row>
    <row r="92" spans="1:10" x14ac:dyDescent="0.25">
      <c r="A92" s="41" t="s">
        <v>5</v>
      </c>
      <c r="B92" s="131" t="s">
        <v>2881</v>
      </c>
      <c r="C92" s="132">
        <v>6.2E-2</v>
      </c>
      <c r="D92" s="30">
        <f t="shared" si="10"/>
        <v>2.3219000000000003</v>
      </c>
      <c r="E92" s="30">
        <f t="shared" si="11"/>
        <v>2.2058050000000002</v>
      </c>
      <c r="F92" s="82">
        <f t="shared" si="12"/>
        <v>2.0897100000000002</v>
      </c>
      <c r="G92" s="29"/>
      <c r="H92" s="82">
        <f t="shared" ca="1" si="13"/>
        <v>2.3219000000000003</v>
      </c>
      <c r="I92" s="36">
        <f t="shared" ca="1" si="14"/>
        <v>0</v>
      </c>
      <c r="J92" s="14"/>
    </row>
    <row r="93" spans="1:10" x14ac:dyDescent="0.25">
      <c r="A93" s="41" t="s">
        <v>5</v>
      </c>
      <c r="B93" s="131" t="s">
        <v>2882</v>
      </c>
      <c r="C93" s="132">
        <v>6.4956671070013211E-2</v>
      </c>
      <c r="D93" s="30">
        <f t="shared" si="10"/>
        <v>2.4326273315719948</v>
      </c>
      <c r="E93" s="30">
        <f t="shared" si="11"/>
        <v>2.3109959649933951</v>
      </c>
      <c r="F93" s="82">
        <f t="shared" si="12"/>
        <v>2.1893645984147954</v>
      </c>
      <c r="G93" s="29"/>
      <c r="H93" s="82">
        <f t="shared" ca="1" si="13"/>
        <v>2.4326273315719948</v>
      </c>
      <c r="I93" s="36">
        <f t="shared" ca="1" si="14"/>
        <v>0</v>
      </c>
      <c r="J93" s="14"/>
    </row>
    <row r="94" spans="1:10" x14ac:dyDescent="0.25">
      <c r="A94" s="41" t="s">
        <v>5</v>
      </c>
      <c r="B94" s="131" t="s">
        <v>2883</v>
      </c>
      <c r="C94" s="132">
        <v>6.4956671070013211E-2</v>
      </c>
      <c r="D94" s="30">
        <f t="shared" si="10"/>
        <v>2.4326273315719948</v>
      </c>
      <c r="E94" s="30">
        <f t="shared" si="11"/>
        <v>2.3109959649933951</v>
      </c>
      <c r="F94" s="82">
        <f t="shared" si="12"/>
        <v>2.1893645984147954</v>
      </c>
      <c r="G94" s="29"/>
      <c r="H94" s="82">
        <f t="shared" ca="1" si="13"/>
        <v>2.4326273315719948</v>
      </c>
      <c r="I94" s="36">
        <f t="shared" ca="1" si="14"/>
        <v>0</v>
      </c>
      <c r="J94" s="14"/>
    </row>
    <row r="95" spans="1:10" x14ac:dyDescent="0.25">
      <c r="A95" s="41" t="s">
        <v>5</v>
      </c>
      <c r="B95" s="131" t="s">
        <v>180</v>
      </c>
      <c r="C95" s="132">
        <v>6.9132457067371214E-2</v>
      </c>
      <c r="D95" s="30">
        <f t="shared" si="10"/>
        <v>2.589010517173052</v>
      </c>
      <c r="E95" s="30">
        <f t="shared" si="11"/>
        <v>2.4595599913143991</v>
      </c>
      <c r="F95" s="82">
        <f t="shared" si="12"/>
        <v>2.330109465455747</v>
      </c>
      <c r="G95" s="29"/>
      <c r="H95" s="82">
        <f t="shared" ca="1" si="13"/>
        <v>2.589010517173052</v>
      </c>
      <c r="I95" s="36">
        <f t="shared" ca="1" si="14"/>
        <v>0</v>
      </c>
      <c r="J95" s="14"/>
    </row>
    <row r="96" spans="1:10" x14ac:dyDescent="0.25">
      <c r="A96" s="41" t="s">
        <v>5</v>
      </c>
      <c r="B96" s="131" t="s">
        <v>2884</v>
      </c>
      <c r="C96" s="132">
        <v>0.05</v>
      </c>
      <c r="D96" s="30">
        <f t="shared" si="10"/>
        <v>1.8725000000000003</v>
      </c>
      <c r="E96" s="30">
        <f t="shared" si="11"/>
        <v>1.7788750000000002</v>
      </c>
      <c r="F96" s="82">
        <f t="shared" si="12"/>
        <v>1.6852500000000004</v>
      </c>
      <c r="G96" s="29"/>
      <c r="H96" s="82">
        <f t="shared" ca="1" si="13"/>
        <v>1.8725000000000003</v>
      </c>
      <c r="I96" s="36">
        <f t="shared" ca="1" si="14"/>
        <v>0</v>
      </c>
      <c r="J96" s="14"/>
    </row>
    <row r="97" spans="1:10" x14ac:dyDescent="0.25">
      <c r="A97" s="41" t="s">
        <v>5</v>
      </c>
      <c r="B97" s="131" t="s">
        <v>2885</v>
      </c>
      <c r="C97" s="132">
        <v>7.8875957727873203E-2</v>
      </c>
      <c r="D97" s="30">
        <f t="shared" si="10"/>
        <v>2.9539046169088516</v>
      </c>
      <c r="E97" s="30">
        <f t="shared" si="11"/>
        <v>2.8062093860634088</v>
      </c>
      <c r="F97" s="82">
        <f t="shared" si="12"/>
        <v>2.6585141552179667</v>
      </c>
      <c r="G97" s="29"/>
      <c r="H97" s="82">
        <f t="shared" ca="1" si="13"/>
        <v>2.9539046169088516</v>
      </c>
      <c r="I97" s="36">
        <f t="shared" ca="1" si="14"/>
        <v>0</v>
      </c>
      <c r="J97" s="14"/>
    </row>
    <row r="98" spans="1:10" x14ac:dyDescent="0.25">
      <c r="A98" s="41" t="s">
        <v>5</v>
      </c>
      <c r="B98" s="133" t="s">
        <v>2782</v>
      </c>
      <c r="C98" s="132">
        <v>6.9132457067371214E-2</v>
      </c>
      <c r="D98" s="30">
        <f t="shared" si="10"/>
        <v>2.589010517173052</v>
      </c>
      <c r="E98" s="30">
        <f t="shared" si="11"/>
        <v>2.4595599913143991</v>
      </c>
      <c r="F98" s="82">
        <f t="shared" si="12"/>
        <v>2.330109465455747</v>
      </c>
      <c r="G98" s="29"/>
      <c r="H98" s="82">
        <f t="shared" ca="1" si="13"/>
        <v>2.589010517173052</v>
      </c>
      <c r="I98" s="36">
        <f t="shared" ca="1" si="14"/>
        <v>0</v>
      </c>
      <c r="J98" s="14"/>
    </row>
    <row r="99" spans="1:10" x14ac:dyDescent="0.25">
      <c r="A99" s="41" t="s">
        <v>5</v>
      </c>
      <c r="B99" s="131" t="s">
        <v>2886</v>
      </c>
      <c r="C99" s="132">
        <v>9.2795244385733167E-2</v>
      </c>
      <c r="D99" s="30">
        <f t="shared" si="10"/>
        <v>3.4751819022457076</v>
      </c>
      <c r="E99" s="30">
        <f t="shared" si="11"/>
        <v>3.301422807133422</v>
      </c>
      <c r="F99" s="82">
        <f t="shared" si="12"/>
        <v>3.1276637120211368</v>
      </c>
      <c r="G99" s="29"/>
      <c r="H99" s="82">
        <f t="shared" ca="1" si="13"/>
        <v>3.4751819022457076</v>
      </c>
      <c r="I99" s="36">
        <f t="shared" ca="1" si="14"/>
        <v>0</v>
      </c>
      <c r="J99" s="14"/>
    </row>
    <row r="100" spans="1:10" x14ac:dyDescent="0.25">
      <c r="A100" s="41" t="s">
        <v>5</v>
      </c>
      <c r="B100" s="131" t="s">
        <v>2887</v>
      </c>
      <c r="C100" s="132">
        <v>7.8E-2</v>
      </c>
      <c r="D100" s="30">
        <f t="shared" si="10"/>
        <v>2.9211</v>
      </c>
      <c r="E100" s="30">
        <f t="shared" si="11"/>
        <v>2.775045</v>
      </c>
      <c r="F100" s="82">
        <f t="shared" si="12"/>
        <v>2.6289899999999999</v>
      </c>
      <c r="G100" s="29"/>
      <c r="H100" s="82">
        <f t="shared" ca="1" si="13"/>
        <v>2.9211</v>
      </c>
      <c r="I100" s="36">
        <f t="shared" ca="1" si="14"/>
        <v>0</v>
      </c>
      <c r="J100" s="14"/>
    </row>
    <row r="101" spans="1:10" x14ac:dyDescent="0.25">
      <c r="A101" s="41" t="s">
        <v>5</v>
      </c>
      <c r="B101" s="131" t="s">
        <v>2888</v>
      </c>
      <c r="C101" s="132">
        <v>6.8000000000000005E-2</v>
      </c>
      <c r="D101" s="30">
        <f t="shared" si="10"/>
        <v>2.5466000000000002</v>
      </c>
      <c r="E101" s="30">
        <f t="shared" si="11"/>
        <v>2.41927</v>
      </c>
      <c r="F101" s="82">
        <f t="shared" si="12"/>
        <v>2.2919400000000003</v>
      </c>
      <c r="G101" s="29"/>
      <c r="H101" s="82">
        <f t="shared" ca="1" si="13"/>
        <v>2.5466000000000002</v>
      </c>
      <c r="I101" s="36">
        <f t="shared" ca="1" si="14"/>
        <v>0</v>
      </c>
      <c r="J101" s="14"/>
    </row>
    <row r="102" spans="1:10" x14ac:dyDescent="0.25">
      <c r="A102" s="41" t="s">
        <v>5</v>
      </c>
      <c r="B102" s="131" t="s">
        <v>2889</v>
      </c>
      <c r="C102" s="132">
        <v>7.1452338177014532E-2</v>
      </c>
      <c r="D102" s="30">
        <f t="shared" si="10"/>
        <v>2.6758900647291943</v>
      </c>
      <c r="E102" s="30">
        <f t="shared" si="11"/>
        <v>2.5420955614927343</v>
      </c>
      <c r="F102" s="82">
        <f t="shared" si="12"/>
        <v>2.4083010582562752</v>
      </c>
      <c r="G102" s="29"/>
      <c r="H102" s="82">
        <f t="shared" ca="1" si="13"/>
        <v>2.6758900647291943</v>
      </c>
      <c r="I102" s="36">
        <f t="shared" ca="1" si="14"/>
        <v>0</v>
      </c>
      <c r="J102" s="14"/>
    </row>
    <row r="103" spans="1:10" x14ac:dyDescent="0.25">
      <c r="A103" s="41" t="s">
        <v>5</v>
      </c>
      <c r="B103" s="131" t="s">
        <v>2890</v>
      </c>
      <c r="C103" s="132">
        <v>6.3E-2</v>
      </c>
      <c r="D103" s="30">
        <f t="shared" si="10"/>
        <v>2.3593500000000001</v>
      </c>
      <c r="E103" s="30">
        <f t="shared" si="11"/>
        <v>2.2413824999999998</v>
      </c>
      <c r="F103" s="82">
        <f t="shared" si="12"/>
        <v>2.1234150000000001</v>
      </c>
      <c r="G103" s="29"/>
      <c r="H103" s="82">
        <f t="shared" ca="1" si="13"/>
        <v>2.3593500000000001</v>
      </c>
      <c r="I103" s="36">
        <f t="shared" ca="1" si="14"/>
        <v>0</v>
      </c>
      <c r="J103" s="14"/>
    </row>
    <row r="104" spans="1:10" x14ac:dyDescent="0.25">
      <c r="A104" s="41" t="s">
        <v>5</v>
      </c>
      <c r="B104" s="131" t="s">
        <v>2891</v>
      </c>
      <c r="C104" s="132">
        <v>6.9132457067371214E-2</v>
      </c>
      <c r="D104" s="30">
        <f t="shared" si="10"/>
        <v>2.589010517173052</v>
      </c>
      <c r="E104" s="30">
        <f t="shared" si="11"/>
        <v>2.4595599913143991</v>
      </c>
      <c r="F104" s="82">
        <f t="shared" si="12"/>
        <v>2.330109465455747</v>
      </c>
      <c r="G104" s="29"/>
      <c r="H104" s="82">
        <f t="shared" ca="1" si="13"/>
        <v>2.589010517173052</v>
      </c>
      <c r="I104" s="36">
        <f t="shared" ca="1" si="14"/>
        <v>0</v>
      </c>
      <c r="J104" s="14"/>
    </row>
    <row r="105" spans="1:10" x14ac:dyDescent="0.25">
      <c r="A105" s="41" t="s">
        <v>5</v>
      </c>
      <c r="B105" s="131" t="s">
        <v>2892</v>
      </c>
      <c r="C105" s="132">
        <v>5.5909134742404241E-2</v>
      </c>
      <c r="D105" s="30">
        <f t="shared" si="10"/>
        <v>2.0937970961030392</v>
      </c>
      <c r="E105" s="30">
        <f t="shared" si="11"/>
        <v>1.9891072412978872</v>
      </c>
      <c r="F105" s="82">
        <f t="shared" si="12"/>
        <v>1.8844173864927354</v>
      </c>
      <c r="G105" s="29"/>
      <c r="H105" s="82">
        <f t="shared" ca="1" si="13"/>
        <v>2.0937970961030392</v>
      </c>
      <c r="I105" s="36">
        <f t="shared" ca="1" si="14"/>
        <v>0</v>
      </c>
      <c r="J105" s="14"/>
    </row>
    <row r="106" spans="1:10" x14ac:dyDescent="0.25">
      <c r="A106" s="41" t="s">
        <v>5</v>
      </c>
      <c r="B106" s="131" t="s">
        <v>2893</v>
      </c>
      <c r="C106" s="132">
        <v>7.1916314398943221E-2</v>
      </c>
      <c r="D106" s="30">
        <f t="shared" si="10"/>
        <v>2.6932659742404237</v>
      </c>
      <c r="E106" s="30">
        <f t="shared" si="11"/>
        <v>2.5586026755284026</v>
      </c>
      <c r="F106" s="82">
        <f t="shared" si="12"/>
        <v>2.4239393768163815</v>
      </c>
      <c r="G106" s="29"/>
      <c r="H106" s="82">
        <f t="shared" ca="1" si="13"/>
        <v>2.6932659742404237</v>
      </c>
      <c r="I106" s="36">
        <f t="shared" ca="1" si="14"/>
        <v>0</v>
      </c>
      <c r="J106" s="14"/>
    </row>
    <row r="107" spans="1:10" x14ac:dyDescent="0.25">
      <c r="A107" s="41" t="s">
        <v>5</v>
      </c>
      <c r="B107" s="131" t="s">
        <v>2894</v>
      </c>
      <c r="C107" s="132">
        <v>6.2520795904887724E-2</v>
      </c>
      <c r="D107" s="30">
        <f t="shared" si="10"/>
        <v>2.3414038066380454</v>
      </c>
      <c r="E107" s="30">
        <f t="shared" si="11"/>
        <v>2.2243336163061431</v>
      </c>
      <c r="F107" s="82">
        <f t="shared" si="12"/>
        <v>2.1072634259742409</v>
      </c>
      <c r="G107" s="29"/>
      <c r="H107" s="82">
        <f t="shared" ca="1" si="13"/>
        <v>2.3414038066380454</v>
      </c>
      <c r="I107" s="36">
        <f t="shared" ca="1" si="14"/>
        <v>0</v>
      </c>
      <c r="J107" s="14"/>
    </row>
    <row r="108" spans="1:10" x14ac:dyDescent="0.25">
      <c r="A108" s="41" t="s">
        <v>5</v>
      </c>
      <c r="B108" s="131" t="s">
        <v>2895</v>
      </c>
      <c r="C108" s="132">
        <v>6.9132457067371214E-2</v>
      </c>
      <c r="D108" s="30">
        <f t="shared" ref="D108:D116" si="15">C108*$K$9</f>
        <v>2.589010517173052</v>
      </c>
      <c r="E108" s="30">
        <f t="shared" ref="E108:E116" si="16">D108*0.95</f>
        <v>2.4595599913143991</v>
      </c>
      <c r="F108" s="82">
        <f t="shared" ref="F108:F116" si="17">D108*0.9</f>
        <v>2.330109465455747</v>
      </c>
      <c r="G108" s="29"/>
      <c r="H108" s="82">
        <f t="shared" ref="H108:H116" ca="1" si="18">IF($H$8&lt;2500,D108, IF(AND($H$8&lt;5000,$H$8&gt;2500),E108,F108))</f>
        <v>2.589010517173052</v>
      </c>
      <c r="I108" s="36">
        <f t="shared" ref="I108:I116" ca="1" si="19">G108*H108</f>
        <v>0</v>
      </c>
      <c r="J108" s="14"/>
    </row>
    <row r="109" spans="1:10" x14ac:dyDescent="0.25">
      <c r="A109" s="41" t="s">
        <v>5</v>
      </c>
      <c r="B109" s="131" t="s">
        <v>2896</v>
      </c>
      <c r="C109" s="132">
        <v>6.4956671070013211E-2</v>
      </c>
      <c r="D109" s="30">
        <f t="shared" si="15"/>
        <v>2.4326273315719948</v>
      </c>
      <c r="E109" s="30">
        <f t="shared" si="16"/>
        <v>2.3109959649933951</v>
      </c>
      <c r="F109" s="82">
        <f t="shared" si="17"/>
        <v>2.1893645984147954</v>
      </c>
      <c r="G109" s="29"/>
      <c r="H109" s="82">
        <f t="shared" ca="1" si="18"/>
        <v>2.4326273315719948</v>
      </c>
      <c r="I109" s="36">
        <f t="shared" ca="1" si="19"/>
        <v>0</v>
      </c>
      <c r="J109" s="14"/>
    </row>
    <row r="110" spans="1:10" x14ac:dyDescent="0.25">
      <c r="A110" s="41" t="s">
        <v>5</v>
      </c>
      <c r="B110" s="131" t="s">
        <v>2897</v>
      </c>
      <c r="C110" s="132">
        <v>6.2636789960369893E-2</v>
      </c>
      <c r="D110" s="30">
        <f t="shared" si="15"/>
        <v>2.3457477840158525</v>
      </c>
      <c r="E110" s="30">
        <f t="shared" si="16"/>
        <v>2.2284603948150599</v>
      </c>
      <c r="F110" s="82">
        <f t="shared" si="17"/>
        <v>2.1111730056142672</v>
      </c>
      <c r="G110" s="29"/>
      <c r="H110" s="82">
        <f t="shared" ca="1" si="18"/>
        <v>2.3457477840158525</v>
      </c>
      <c r="I110" s="36">
        <f t="shared" ca="1" si="19"/>
        <v>0</v>
      </c>
      <c r="J110" s="14"/>
    </row>
    <row r="111" spans="1:10" x14ac:dyDescent="0.25">
      <c r="A111" s="41" t="s">
        <v>5</v>
      </c>
      <c r="B111" s="131" t="s">
        <v>2898</v>
      </c>
      <c r="C111" s="132">
        <v>6.119846367239104E-2</v>
      </c>
      <c r="D111" s="30">
        <f t="shared" si="15"/>
        <v>2.2918824645310445</v>
      </c>
      <c r="E111" s="30">
        <f t="shared" si="16"/>
        <v>2.1772883413044921</v>
      </c>
      <c r="F111" s="82">
        <f t="shared" si="17"/>
        <v>2.0626942180779402</v>
      </c>
      <c r="G111" s="29"/>
      <c r="H111" s="82">
        <f t="shared" ca="1" si="18"/>
        <v>2.2918824645310445</v>
      </c>
      <c r="I111" s="36">
        <f t="shared" ca="1" si="19"/>
        <v>0</v>
      </c>
      <c r="J111" s="14"/>
    </row>
    <row r="112" spans="1:10" x14ac:dyDescent="0.25">
      <c r="A112" s="41" t="s">
        <v>5</v>
      </c>
      <c r="B112" s="131" t="s">
        <v>2899</v>
      </c>
      <c r="C112" s="132">
        <v>7.6092100396301182E-2</v>
      </c>
      <c r="D112" s="30">
        <f t="shared" si="15"/>
        <v>2.8496491598414795</v>
      </c>
      <c r="E112" s="30">
        <f t="shared" si="16"/>
        <v>2.7071667018494052</v>
      </c>
      <c r="F112" s="82">
        <f t="shared" si="17"/>
        <v>2.5646842438573314</v>
      </c>
      <c r="G112" s="29"/>
      <c r="H112" s="82">
        <f t="shared" ca="1" si="18"/>
        <v>2.8496491598414795</v>
      </c>
      <c r="I112" s="36">
        <f t="shared" ca="1" si="19"/>
        <v>0</v>
      </c>
      <c r="J112" s="14"/>
    </row>
    <row r="113" spans="1:10" x14ac:dyDescent="0.25">
      <c r="A113" s="41" t="s">
        <v>5</v>
      </c>
      <c r="B113" s="131" t="s">
        <v>2900</v>
      </c>
      <c r="C113" s="132">
        <v>6.7276552179656543E-2</v>
      </c>
      <c r="D113" s="30">
        <f t="shared" si="15"/>
        <v>2.5195068791281376</v>
      </c>
      <c r="E113" s="30">
        <f t="shared" si="16"/>
        <v>2.3935315351717308</v>
      </c>
      <c r="F113" s="82">
        <f t="shared" si="17"/>
        <v>2.2675561912153239</v>
      </c>
      <c r="G113" s="29"/>
      <c r="H113" s="82">
        <f t="shared" ca="1" si="18"/>
        <v>2.5195068791281376</v>
      </c>
      <c r="I113" s="36">
        <f t="shared" ca="1" si="19"/>
        <v>0</v>
      </c>
      <c r="J113" s="14"/>
    </row>
    <row r="114" spans="1:10" x14ac:dyDescent="0.25">
      <c r="A114" s="41" t="s">
        <v>5</v>
      </c>
      <c r="B114" s="131" t="s">
        <v>2901</v>
      </c>
      <c r="C114" s="132">
        <v>6.3843128137384408E-2</v>
      </c>
      <c r="D114" s="30">
        <f t="shared" si="15"/>
        <v>2.3909251487450462</v>
      </c>
      <c r="E114" s="30">
        <f t="shared" si="16"/>
        <v>2.2713788913077937</v>
      </c>
      <c r="F114" s="82">
        <f t="shared" si="17"/>
        <v>2.1518326338705416</v>
      </c>
      <c r="G114" s="29"/>
      <c r="H114" s="82">
        <f t="shared" ca="1" si="18"/>
        <v>2.3909251487450462</v>
      </c>
      <c r="I114" s="36">
        <f t="shared" ca="1" si="19"/>
        <v>0</v>
      </c>
      <c r="J114" s="14"/>
    </row>
    <row r="115" spans="1:10" x14ac:dyDescent="0.25">
      <c r="A115" s="41" t="s">
        <v>5</v>
      </c>
      <c r="B115" s="131" t="s">
        <v>2902</v>
      </c>
      <c r="C115" s="132">
        <v>5.8999999999999997E-2</v>
      </c>
      <c r="D115" s="30">
        <f t="shared" si="15"/>
        <v>2.2095500000000001</v>
      </c>
      <c r="E115" s="30">
        <f t="shared" si="16"/>
        <v>2.0990725000000001</v>
      </c>
      <c r="F115" s="82">
        <f t="shared" si="17"/>
        <v>1.9885950000000001</v>
      </c>
      <c r="G115" s="29"/>
      <c r="H115" s="82">
        <f t="shared" ca="1" si="18"/>
        <v>2.2095500000000001</v>
      </c>
      <c r="I115" s="36">
        <f t="shared" ca="1" si="19"/>
        <v>0</v>
      </c>
      <c r="J115" s="14"/>
    </row>
    <row r="116" spans="1:10" x14ac:dyDescent="0.25">
      <c r="A116" s="41" t="s">
        <v>5</v>
      </c>
      <c r="B116" s="131" t="s">
        <v>2903</v>
      </c>
      <c r="C116" s="132">
        <v>6.3843128137384408E-2</v>
      </c>
      <c r="D116" s="30">
        <f t="shared" si="15"/>
        <v>2.3909251487450462</v>
      </c>
      <c r="E116" s="30">
        <f t="shared" si="16"/>
        <v>2.2713788913077937</v>
      </c>
      <c r="F116" s="82">
        <f t="shared" si="17"/>
        <v>2.1518326338705416</v>
      </c>
      <c r="G116" s="29"/>
      <c r="H116" s="82">
        <f t="shared" ca="1" si="18"/>
        <v>2.3909251487450462</v>
      </c>
      <c r="I116" s="36">
        <f t="shared" ca="1" si="19"/>
        <v>0</v>
      </c>
      <c r="J116" s="14"/>
    </row>
    <row r="117" spans="1:10" ht="15.6" customHeight="1" x14ac:dyDescent="0.25">
      <c r="A117" s="41" t="s">
        <v>5</v>
      </c>
      <c r="B117" s="131" t="s">
        <v>3016</v>
      </c>
      <c r="C117" s="144" t="s">
        <v>3017</v>
      </c>
      <c r="D117" s="145"/>
      <c r="E117" s="145"/>
      <c r="F117" s="145"/>
      <c r="G117" s="145"/>
      <c r="H117" s="145"/>
      <c r="I117" s="146"/>
      <c r="J117" s="14"/>
    </row>
    <row r="118" spans="1:10" x14ac:dyDescent="0.25">
      <c r="A118" s="41" t="s">
        <v>5</v>
      </c>
      <c r="B118" s="131" t="s">
        <v>2904</v>
      </c>
      <c r="C118" s="132">
        <v>6.3843128137384408E-2</v>
      </c>
      <c r="D118" s="30">
        <f t="shared" ref="D118:D149" si="20">C118*$K$9</f>
        <v>2.3909251487450462</v>
      </c>
      <c r="E118" s="30">
        <f t="shared" ref="E118:E149" si="21">D118*0.95</f>
        <v>2.2713788913077937</v>
      </c>
      <c r="F118" s="82">
        <f t="shared" ref="F118:F149" si="22">D118*0.9</f>
        <v>2.1518326338705416</v>
      </c>
      <c r="G118" s="29"/>
      <c r="H118" s="82">
        <f t="shared" ref="H118:H149" ca="1" si="23">IF($H$8&lt;2500,D118, IF(AND($H$8&lt;5000,$H$8&gt;2500),E118,F118))</f>
        <v>2.3909251487450462</v>
      </c>
      <c r="I118" s="36">
        <f t="shared" ref="I118:I149" ca="1" si="24">G118*H118</f>
        <v>0</v>
      </c>
      <c r="J118" s="14"/>
    </row>
    <row r="119" spans="1:10" x14ac:dyDescent="0.25">
      <c r="A119" s="41" t="s">
        <v>5</v>
      </c>
      <c r="B119" s="131" t="s">
        <v>2905</v>
      </c>
      <c r="C119" s="132">
        <v>6.4956671070013211E-2</v>
      </c>
      <c r="D119" s="30">
        <f t="shared" si="20"/>
        <v>2.4326273315719948</v>
      </c>
      <c r="E119" s="30">
        <f t="shared" si="21"/>
        <v>2.3109959649933951</v>
      </c>
      <c r="F119" s="82">
        <f t="shared" si="22"/>
        <v>2.1893645984147954</v>
      </c>
      <c r="G119" s="29"/>
      <c r="H119" s="82">
        <f t="shared" ca="1" si="23"/>
        <v>2.4326273315719948</v>
      </c>
      <c r="I119" s="36">
        <f t="shared" ca="1" si="24"/>
        <v>0</v>
      </c>
      <c r="J119" s="14"/>
    </row>
    <row r="120" spans="1:10" x14ac:dyDescent="0.25">
      <c r="A120" s="41" t="s">
        <v>5</v>
      </c>
      <c r="B120" s="131" t="s">
        <v>2906</v>
      </c>
      <c r="C120" s="132">
        <v>8.500044385733159E-2</v>
      </c>
      <c r="D120" s="30">
        <f t="shared" si="20"/>
        <v>3.1832666224570683</v>
      </c>
      <c r="E120" s="30">
        <f t="shared" si="21"/>
        <v>3.0241032913342147</v>
      </c>
      <c r="F120" s="82">
        <f t="shared" si="22"/>
        <v>2.8649399602113617</v>
      </c>
      <c r="G120" s="29"/>
      <c r="H120" s="82">
        <f t="shared" ca="1" si="23"/>
        <v>3.1832666224570683</v>
      </c>
      <c r="I120" s="36">
        <f t="shared" ca="1" si="24"/>
        <v>0</v>
      </c>
      <c r="J120" s="14"/>
    </row>
    <row r="121" spans="1:10" x14ac:dyDescent="0.25">
      <c r="A121" s="41" t="s">
        <v>5</v>
      </c>
      <c r="B121" s="131" t="s">
        <v>2907</v>
      </c>
      <c r="C121" s="132">
        <v>6.9132457067371214E-2</v>
      </c>
      <c r="D121" s="30">
        <f t="shared" si="20"/>
        <v>2.589010517173052</v>
      </c>
      <c r="E121" s="30">
        <f t="shared" si="21"/>
        <v>2.4595599913143991</v>
      </c>
      <c r="F121" s="82">
        <f t="shared" si="22"/>
        <v>2.330109465455747</v>
      </c>
      <c r="G121" s="29"/>
      <c r="H121" s="82">
        <f t="shared" ca="1" si="23"/>
        <v>2.589010517173052</v>
      </c>
      <c r="I121" s="36">
        <f t="shared" ca="1" si="24"/>
        <v>0</v>
      </c>
      <c r="J121" s="14"/>
    </row>
    <row r="122" spans="1:10" x14ac:dyDescent="0.25">
      <c r="A122" s="41" t="s">
        <v>5</v>
      </c>
      <c r="B122" s="131" t="s">
        <v>2908</v>
      </c>
      <c r="C122" s="132">
        <v>6.119846367239104E-2</v>
      </c>
      <c r="D122" s="30">
        <f t="shared" si="20"/>
        <v>2.2918824645310445</v>
      </c>
      <c r="E122" s="30">
        <f t="shared" si="21"/>
        <v>2.1772883413044921</v>
      </c>
      <c r="F122" s="82">
        <f t="shared" si="22"/>
        <v>2.0626942180779402</v>
      </c>
      <c r="G122" s="29"/>
      <c r="H122" s="82">
        <f t="shared" ca="1" si="23"/>
        <v>2.2918824645310445</v>
      </c>
      <c r="I122" s="36">
        <f t="shared" ca="1" si="24"/>
        <v>0</v>
      </c>
      <c r="J122" s="14"/>
    </row>
    <row r="123" spans="1:10" x14ac:dyDescent="0.25">
      <c r="A123" s="41" t="s">
        <v>5</v>
      </c>
      <c r="B123" s="131" t="s">
        <v>219</v>
      </c>
      <c r="C123" s="132">
        <v>5.5909134742404241E-2</v>
      </c>
      <c r="D123" s="30">
        <f t="shared" si="20"/>
        <v>2.0937970961030392</v>
      </c>
      <c r="E123" s="30">
        <f t="shared" si="21"/>
        <v>1.9891072412978872</v>
      </c>
      <c r="F123" s="82">
        <f t="shared" si="22"/>
        <v>1.8844173864927354</v>
      </c>
      <c r="G123" s="29"/>
      <c r="H123" s="82">
        <f t="shared" ca="1" si="23"/>
        <v>2.0937970961030392</v>
      </c>
      <c r="I123" s="36">
        <f t="shared" ca="1" si="24"/>
        <v>0</v>
      </c>
      <c r="J123" s="14"/>
    </row>
    <row r="124" spans="1:10" x14ac:dyDescent="0.25">
      <c r="A124" s="41" t="s">
        <v>5</v>
      </c>
      <c r="B124" s="131" t="s">
        <v>2909</v>
      </c>
      <c r="C124" s="132">
        <v>6.9132457067371214E-2</v>
      </c>
      <c r="D124" s="30">
        <f t="shared" si="20"/>
        <v>2.589010517173052</v>
      </c>
      <c r="E124" s="30">
        <f t="shared" si="21"/>
        <v>2.4595599913143991</v>
      </c>
      <c r="F124" s="82">
        <f t="shared" si="22"/>
        <v>2.330109465455747</v>
      </c>
      <c r="G124" s="29"/>
      <c r="H124" s="82">
        <f t="shared" ca="1" si="23"/>
        <v>2.589010517173052</v>
      </c>
      <c r="I124" s="36">
        <f t="shared" ca="1" si="24"/>
        <v>0</v>
      </c>
      <c r="J124" s="14"/>
    </row>
    <row r="125" spans="1:10" x14ac:dyDescent="0.25">
      <c r="A125" s="41" t="s">
        <v>5</v>
      </c>
      <c r="B125" s="131" t="s">
        <v>2910</v>
      </c>
      <c r="C125" s="132">
        <v>6.119846367239104E-2</v>
      </c>
      <c r="D125" s="30">
        <f t="shared" si="20"/>
        <v>2.2918824645310445</v>
      </c>
      <c r="E125" s="30">
        <f t="shared" si="21"/>
        <v>2.1772883413044921</v>
      </c>
      <c r="F125" s="82">
        <f t="shared" si="22"/>
        <v>2.0626942180779402</v>
      </c>
      <c r="G125" s="29"/>
      <c r="H125" s="82">
        <f t="shared" ca="1" si="23"/>
        <v>2.2918824645310445</v>
      </c>
      <c r="I125" s="36">
        <f t="shared" ca="1" si="24"/>
        <v>0</v>
      </c>
      <c r="J125" s="14"/>
    </row>
    <row r="126" spans="1:10" x14ac:dyDescent="0.25">
      <c r="A126" s="41" t="s">
        <v>5</v>
      </c>
      <c r="B126" s="131" t="s">
        <v>2911</v>
      </c>
      <c r="C126" s="134">
        <v>5.5E-2</v>
      </c>
      <c r="D126" s="43">
        <f t="shared" si="20"/>
        <v>2.0597500000000002</v>
      </c>
      <c r="E126" s="43">
        <f t="shared" si="21"/>
        <v>1.9567625000000002</v>
      </c>
      <c r="F126" s="82">
        <f t="shared" si="22"/>
        <v>1.8537750000000002</v>
      </c>
      <c r="G126" s="29"/>
      <c r="H126" s="82">
        <f t="shared" ca="1" si="23"/>
        <v>2.0597500000000002</v>
      </c>
      <c r="I126" s="36">
        <f t="shared" ca="1" si="24"/>
        <v>0</v>
      </c>
      <c r="J126" s="14"/>
    </row>
    <row r="127" spans="1:10" x14ac:dyDescent="0.25">
      <c r="A127" s="41" t="s">
        <v>5</v>
      </c>
      <c r="B127" s="131" t="s">
        <v>337</v>
      </c>
      <c r="C127" s="134">
        <v>5.0985000000000009E-2</v>
      </c>
      <c r="D127" s="43">
        <f t="shared" si="20"/>
        <v>1.9093882500000006</v>
      </c>
      <c r="E127" s="43">
        <f t="shared" si="21"/>
        <v>1.8139188375000004</v>
      </c>
      <c r="F127" s="82">
        <f t="shared" si="22"/>
        <v>1.7184494250000006</v>
      </c>
      <c r="G127" s="29"/>
      <c r="H127" s="82">
        <f t="shared" ca="1" si="23"/>
        <v>1.9093882500000006</v>
      </c>
      <c r="I127" s="36">
        <f t="shared" ca="1" si="24"/>
        <v>0</v>
      </c>
      <c r="J127" s="14"/>
    </row>
    <row r="128" spans="1:10" x14ac:dyDescent="0.25">
      <c r="A128" s="41" t="s">
        <v>5</v>
      </c>
      <c r="B128" s="131" t="s">
        <v>2912</v>
      </c>
      <c r="C128" s="134">
        <v>5.6650000000000006E-2</v>
      </c>
      <c r="D128" s="43">
        <f t="shared" si="20"/>
        <v>2.1215425000000003</v>
      </c>
      <c r="E128" s="43">
        <f t="shared" si="21"/>
        <v>2.0154653750000002</v>
      </c>
      <c r="F128" s="82">
        <f t="shared" si="22"/>
        <v>1.9093882500000003</v>
      </c>
      <c r="G128" s="29"/>
      <c r="H128" s="82">
        <f t="shared" ca="1" si="23"/>
        <v>2.1215425000000003</v>
      </c>
      <c r="I128" s="36">
        <f t="shared" ca="1" si="24"/>
        <v>0</v>
      </c>
      <c r="J128" s="14"/>
    </row>
    <row r="129" spans="1:10" x14ac:dyDescent="0.25">
      <c r="A129" s="41" t="s">
        <v>5</v>
      </c>
      <c r="B129" s="131" t="s">
        <v>2783</v>
      </c>
      <c r="C129" s="134">
        <v>6.9132457067371214E-2</v>
      </c>
      <c r="D129" s="43">
        <f t="shared" si="20"/>
        <v>2.589010517173052</v>
      </c>
      <c r="E129" s="43">
        <f t="shared" si="21"/>
        <v>2.4595599913143991</v>
      </c>
      <c r="F129" s="82">
        <f t="shared" si="22"/>
        <v>2.330109465455747</v>
      </c>
      <c r="G129" s="29"/>
      <c r="H129" s="82">
        <f t="shared" ca="1" si="23"/>
        <v>2.589010517173052</v>
      </c>
      <c r="I129" s="36">
        <f t="shared" ca="1" si="24"/>
        <v>0</v>
      </c>
      <c r="J129" s="14"/>
    </row>
    <row r="130" spans="1:10" x14ac:dyDescent="0.25">
      <c r="A130" s="41" t="s">
        <v>5</v>
      </c>
      <c r="B130" s="131" t="s">
        <v>2913</v>
      </c>
      <c r="C130" s="134">
        <v>6.4956671070013211E-2</v>
      </c>
      <c r="D130" s="43">
        <f t="shared" si="20"/>
        <v>2.4326273315719948</v>
      </c>
      <c r="E130" s="43">
        <f t="shared" si="21"/>
        <v>2.3109959649933951</v>
      </c>
      <c r="F130" s="82">
        <f t="shared" si="22"/>
        <v>2.1893645984147954</v>
      </c>
      <c r="G130" s="29"/>
      <c r="H130" s="82">
        <f t="shared" ca="1" si="23"/>
        <v>2.4326273315719948</v>
      </c>
      <c r="I130" s="36">
        <f t="shared" ca="1" si="24"/>
        <v>0</v>
      </c>
      <c r="J130" s="14"/>
    </row>
    <row r="131" spans="1:10" x14ac:dyDescent="0.25">
      <c r="A131" s="41" t="s">
        <v>5</v>
      </c>
      <c r="B131" s="131" t="s">
        <v>2914</v>
      </c>
      <c r="C131" s="134">
        <v>6.9132457067371214E-2</v>
      </c>
      <c r="D131" s="43">
        <f t="shared" si="20"/>
        <v>2.589010517173052</v>
      </c>
      <c r="E131" s="43">
        <f t="shared" si="21"/>
        <v>2.4595599913143991</v>
      </c>
      <c r="F131" s="82">
        <f t="shared" si="22"/>
        <v>2.330109465455747</v>
      </c>
      <c r="G131" s="29"/>
      <c r="H131" s="82">
        <f t="shared" ca="1" si="23"/>
        <v>2.589010517173052</v>
      </c>
      <c r="I131" s="36">
        <f t="shared" ca="1" si="24"/>
        <v>0</v>
      </c>
      <c r="J131" s="14"/>
    </row>
    <row r="132" spans="1:10" x14ac:dyDescent="0.25">
      <c r="A132" s="41" t="s">
        <v>5</v>
      </c>
      <c r="B132" s="131" t="s">
        <v>2784</v>
      </c>
      <c r="C132" s="134">
        <v>5.8999999999999997E-2</v>
      </c>
      <c r="D132" s="43">
        <f t="shared" si="20"/>
        <v>2.2095500000000001</v>
      </c>
      <c r="E132" s="43">
        <f t="shared" si="21"/>
        <v>2.0990725000000001</v>
      </c>
      <c r="F132" s="82">
        <f t="shared" si="22"/>
        <v>1.9885950000000001</v>
      </c>
      <c r="G132" s="29"/>
      <c r="H132" s="82">
        <f t="shared" ca="1" si="23"/>
        <v>2.2095500000000001</v>
      </c>
      <c r="I132" s="36">
        <f t="shared" ca="1" si="24"/>
        <v>0</v>
      </c>
      <c r="J132" s="14"/>
    </row>
    <row r="133" spans="1:10" x14ac:dyDescent="0.25">
      <c r="A133" s="41" t="s">
        <v>5</v>
      </c>
      <c r="B133" s="131" t="s">
        <v>2915</v>
      </c>
      <c r="C133" s="134">
        <v>6.3295865724381645E-2</v>
      </c>
      <c r="D133" s="43">
        <f t="shared" si="20"/>
        <v>2.3704301713780929</v>
      </c>
      <c r="E133" s="43">
        <f t="shared" si="21"/>
        <v>2.2519086628091882</v>
      </c>
      <c r="F133" s="82">
        <f t="shared" si="22"/>
        <v>2.1333871542402836</v>
      </c>
      <c r="G133" s="29"/>
      <c r="H133" s="82">
        <f t="shared" ca="1" si="23"/>
        <v>2.3704301713780929</v>
      </c>
      <c r="I133" s="36">
        <f t="shared" ca="1" si="24"/>
        <v>0</v>
      </c>
      <c r="J133" s="14"/>
    </row>
    <row r="134" spans="1:10" x14ac:dyDescent="0.25">
      <c r="A134" s="41" t="s">
        <v>5</v>
      </c>
      <c r="B134" s="131" t="s">
        <v>2916</v>
      </c>
      <c r="C134" s="134">
        <v>6.5188659180977562E-2</v>
      </c>
      <c r="D134" s="43">
        <f t="shared" si="20"/>
        <v>2.44131528632761</v>
      </c>
      <c r="E134" s="43">
        <f t="shared" si="21"/>
        <v>2.3192495220112295</v>
      </c>
      <c r="F134" s="82">
        <f t="shared" si="22"/>
        <v>2.197183757694849</v>
      </c>
      <c r="G134" s="29"/>
      <c r="H134" s="82">
        <f t="shared" ca="1" si="23"/>
        <v>2.44131528632761</v>
      </c>
      <c r="I134" s="36">
        <f t="shared" ca="1" si="24"/>
        <v>0</v>
      </c>
      <c r="J134" s="14"/>
    </row>
    <row r="135" spans="1:10" x14ac:dyDescent="0.25">
      <c r="A135" s="41" t="s">
        <v>5</v>
      </c>
      <c r="B135" s="131" t="s">
        <v>2917</v>
      </c>
      <c r="C135" s="134">
        <v>6.7276552179656543E-2</v>
      </c>
      <c r="D135" s="43">
        <f t="shared" si="20"/>
        <v>2.5195068791281376</v>
      </c>
      <c r="E135" s="43">
        <f t="shared" si="21"/>
        <v>2.3935315351717308</v>
      </c>
      <c r="F135" s="82">
        <f t="shared" si="22"/>
        <v>2.2675561912153239</v>
      </c>
      <c r="G135" s="29"/>
      <c r="H135" s="82">
        <f t="shared" ca="1" si="23"/>
        <v>2.5195068791281376</v>
      </c>
      <c r="I135" s="36">
        <f t="shared" ca="1" si="24"/>
        <v>0</v>
      </c>
      <c r="J135" s="14"/>
    </row>
    <row r="136" spans="1:10" x14ac:dyDescent="0.25">
      <c r="A136" s="41" t="s">
        <v>5</v>
      </c>
      <c r="B136" s="131" t="s">
        <v>2918</v>
      </c>
      <c r="C136" s="134">
        <v>7.6092100396301182E-2</v>
      </c>
      <c r="D136" s="43">
        <f t="shared" si="20"/>
        <v>2.8496491598414795</v>
      </c>
      <c r="E136" s="43">
        <f t="shared" si="21"/>
        <v>2.7071667018494052</v>
      </c>
      <c r="F136" s="82">
        <f t="shared" si="22"/>
        <v>2.5646842438573314</v>
      </c>
      <c r="G136" s="29"/>
      <c r="H136" s="82">
        <f t="shared" ca="1" si="23"/>
        <v>2.8496491598414795</v>
      </c>
      <c r="I136" s="36">
        <f t="shared" ca="1" si="24"/>
        <v>0</v>
      </c>
      <c r="J136" s="14"/>
    </row>
    <row r="137" spans="1:10" x14ac:dyDescent="0.25">
      <c r="A137" s="41" t="s">
        <v>5</v>
      </c>
      <c r="B137" s="131" t="s">
        <v>2920</v>
      </c>
      <c r="C137" s="134">
        <v>6.4000000000000001E-2</v>
      </c>
      <c r="D137" s="43">
        <f t="shared" si="20"/>
        <v>2.3968000000000003</v>
      </c>
      <c r="E137" s="43">
        <f t="shared" si="21"/>
        <v>2.2769600000000003</v>
      </c>
      <c r="F137" s="82">
        <f t="shared" si="22"/>
        <v>2.1571200000000004</v>
      </c>
      <c r="G137" s="29"/>
      <c r="H137" s="82">
        <f t="shared" ca="1" si="23"/>
        <v>2.3968000000000003</v>
      </c>
      <c r="I137" s="36">
        <f t="shared" ca="1" si="24"/>
        <v>0</v>
      </c>
      <c r="J137" s="14"/>
    </row>
    <row r="138" spans="1:10" x14ac:dyDescent="0.25">
      <c r="A138" s="41" t="s">
        <v>5</v>
      </c>
      <c r="B138" s="131" t="s">
        <v>2919</v>
      </c>
      <c r="C138" s="134">
        <v>0.10207476882430651</v>
      </c>
      <c r="D138" s="43">
        <f t="shared" si="20"/>
        <v>3.8227000924702792</v>
      </c>
      <c r="E138" s="43">
        <f t="shared" si="21"/>
        <v>3.6315650878467651</v>
      </c>
      <c r="F138" s="82">
        <f t="shared" si="22"/>
        <v>3.4404300832232515</v>
      </c>
      <c r="G138" s="29"/>
      <c r="H138" s="82">
        <f t="shared" ca="1" si="23"/>
        <v>3.8227000924702792</v>
      </c>
      <c r="I138" s="36">
        <f t="shared" ca="1" si="24"/>
        <v>0</v>
      </c>
      <c r="J138" s="14"/>
    </row>
    <row r="139" spans="1:10" x14ac:dyDescent="0.25">
      <c r="A139" s="41" t="s">
        <v>5</v>
      </c>
      <c r="B139" s="131" t="s">
        <v>2559</v>
      </c>
      <c r="C139" s="134">
        <v>7.1777121532364624E-2</v>
      </c>
      <c r="D139" s="43">
        <f t="shared" si="20"/>
        <v>2.6880532013870555</v>
      </c>
      <c r="E139" s="43">
        <f t="shared" si="21"/>
        <v>2.5536505413177024</v>
      </c>
      <c r="F139" s="82">
        <f t="shared" si="22"/>
        <v>2.4192478812483502</v>
      </c>
      <c r="G139" s="29"/>
      <c r="H139" s="82">
        <f t="shared" ca="1" si="23"/>
        <v>2.6880532013870555</v>
      </c>
      <c r="I139" s="36">
        <f t="shared" ca="1" si="24"/>
        <v>0</v>
      </c>
      <c r="J139" s="14"/>
    </row>
    <row r="140" spans="1:10" x14ac:dyDescent="0.25">
      <c r="A140" s="41" t="s">
        <v>5</v>
      </c>
      <c r="B140" s="131" t="s">
        <v>2921</v>
      </c>
      <c r="C140" s="134">
        <v>6.119846367239104E-2</v>
      </c>
      <c r="D140" s="43">
        <f t="shared" si="20"/>
        <v>2.2918824645310445</v>
      </c>
      <c r="E140" s="43">
        <f t="shared" si="21"/>
        <v>2.1772883413044921</v>
      </c>
      <c r="F140" s="82">
        <f t="shared" si="22"/>
        <v>2.0626942180779402</v>
      </c>
      <c r="G140" s="29"/>
      <c r="H140" s="82">
        <f t="shared" ca="1" si="23"/>
        <v>2.2918824645310445</v>
      </c>
      <c r="I140" s="36">
        <f t="shared" ca="1" si="24"/>
        <v>0</v>
      </c>
      <c r="J140" s="14"/>
    </row>
    <row r="141" spans="1:10" x14ac:dyDescent="0.25">
      <c r="A141" s="41" t="s">
        <v>5</v>
      </c>
      <c r="B141" s="131" t="s">
        <v>2922</v>
      </c>
      <c r="C141" s="134">
        <v>6.2E-2</v>
      </c>
      <c r="D141" s="43">
        <f t="shared" si="20"/>
        <v>2.3219000000000003</v>
      </c>
      <c r="E141" s="43">
        <f t="shared" si="21"/>
        <v>2.2058050000000002</v>
      </c>
      <c r="F141" s="82">
        <f t="shared" si="22"/>
        <v>2.0897100000000002</v>
      </c>
      <c r="G141" s="29"/>
      <c r="H141" s="82">
        <f t="shared" ca="1" si="23"/>
        <v>2.3219000000000003</v>
      </c>
      <c r="I141" s="36">
        <f t="shared" ca="1" si="24"/>
        <v>0</v>
      </c>
      <c r="J141" s="14"/>
    </row>
    <row r="142" spans="1:10" x14ac:dyDescent="0.25">
      <c r="A142" s="41" t="s">
        <v>5</v>
      </c>
      <c r="B142" s="131" t="s">
        <v>2923</v>
      </c>
      <c r="C142" s="134">
        <v>6.2E-2</v>
      </c>
      <c r="D142" s="43">
        <f t="shared" si="20"/>
        <v>2.3219000000000003</v>
      </c>
      <c r="E142" s="43">
        <f t="shared" si="21"/>
        <v>2.2058050000000002</v>
      </c>
      <c r="F142" s="82">
        <f t="shared" si="22"/>
        <v>2.0897100000000002</v>
      </c>
      <c r="G142" s="29"/>
      <c r="H142" s="82">
        <f t="shared" ca="1" si="23"/>
        <v>2.3219000000000003</v>
      </c>
      <c r="I142" s="36">
        <f t="shared" ca="1" si="24"/>
        <v>0</v>
      </c>
      <c r="J142" s="14"/>
    </row>
    <row r="143" spans="1:10" x14ac:dyDescent="0.25">
      <c r="A143" s="41" t="s">
        <v>5</v>
      </c>
      <c r="B143" s="131" t="s">
        <v>2924</v>
      </c>
      <c r="C143" s="134">
        <v>6.2E-2</v>
      </c>
      <c r="D143" s="43">
        <f t="shared" si="20"/>
        <v>2.3219000000000003</v>
      </c>
      <c r="E143" s="43">
        <f t="shared" si="21"/>
        <v>2.2058050000000002</v>
      </c>
      <c r="F143" s="82">
        <f t="shared" si="22"/>
        <v>2.0897100000000002</v>
      </c>
      <c r="G143" s="29"/>
      <c r="H143" s="82">
        <f t="shared" ca="1" si="23"/>
        <v>2.3219000000000003</v>
      </c>
      <c r="I143" s="36">
        <f t="shared" ca="1" si="24"/>
        <v>0</v>
      </c>
      <c r="J143" s="14"/>
    </row>
    <row r="144" spans="1:10" x14ac:dyDescent="0.25">
      <c r="A144" s="41" t="s">
        <v>5</v>
      </c>
      <c r="B144" s="131" t="s">
        <v>2543</v>
      </c>
      <c r="C144" s="134">
        <v>7.6092100396301182E-2</v>
      </c>
      <c r="D144" s="43">
        <f t="shared" si="20"/>
        <v>2.8496491598414795</v>
      </c>
      <c r="E144" s="43">
        <f t="shared" si="21"/>
        <v>2.7071667018494052</v>
      </c>
      <c r="F144" s="82">
        <f t="shared" si="22"/>
        <v>2.5646842438573314</v>
      </c>
      <c r="G144" s="29"/>
      <c r="H144" s="82">
        <f t="shared" ca="1" si="23"/>
        <v>2.8496491598414795</v>
      </c>
      <c r="I144" s="36">
        <f t="shared" ca="1" si="24"/>
        <v>0</v>
      </c>
      <c r="J144" s="14"/>
    </row>
    <row r="145" spans="1:10" x14ac:dyDescent="0.25">
      <c r="A145" s="41" t="s">
        <v>5</v>
      </c>
      <c r="B145" s="131" t="s">
        <v>2925</v>
      </c>
      <c r="C145" s="134">
        <v>6.119846367239104E-2</v>
      </c>
      <c r="D145" s="43">
        <f t="shared" si="20"/>
        <v>2.2918824645310445</v>
      </c>
      <c r="E145" s="43">
        <f t="shared" si="21"/>
        <v>2.1772883413044921</v>
      </c>
      <c r="F145" s="82">
        <f t="shared" si="22"/>
        <v>2.0626942180779402</v>
      </c>
      <c r="G145" s="29"/>
      <c r="H145" s="82">
        <f t="shared" ca="1" si="23"/>
        <v>2.2918824645310445</v>
      </c>
      <c r="I145" s="36">
        <f t="shared" ca="1" si="24"/>
        <v>0</v>
      </c>
      <c r="J145" s="14"/>
    </row>
    <row r="146" spans="1:10" x14ac:dyDescent="0.25">
      <c r="A146" s="41" t="s">
        <v>5</v>
      </c>
      <c r="B146" s="131" t="s">
        <v>2926</v>
      </c>
      <c r="C146" s="134">
        <v>6.119846367239104E-2</v>
      </c>
      <c r="D146" s="43">
        <f t="shared" si="20"/>
        <v>2.2918824645310445</v>
      </c>
      <c r="E146" s="43">
        <f t="shared" si="21"/>
        <v>2.1772883413044921</v>
      </c>
      <c r="F146" s="82">
        <f t="shared" si="22"/>
        <v>2.0626942180779402</v>
      </c>
      <c r="G146" s="29"/>
      <c r="H146" s="82">
        <f t="shared" ca="1" si="23"/>
        <v>2.2918824645310445</v>
      </c>
      <c r="I146" s="36">
        <f t="shared" ca="1" si="24"/>
        <v>0</v>
      </c>
      <c r="J146" s="14"/>
    </row>
    <row r="147" spans="1:10" x14ac:dyDescent="0.25">
      <c r="A147" s="41" t="s">
        <v>5</v>
      </c>
      <c r="B147" s="131" t="s">
        <v>538</v>
      </c>
      <c r="C147" s="134">
        <v>7.6092100396301182E-2</v>
      </c>
      <c r="D147" s="43">
        <f t="shared" si="20"/>
        <v>2.8496491598414795</v>
      </c>
      <c r="E147" s="43">
        <f t="shared" si="21"/>
        <v>2.7071667018494052</v>
      </c>
      <c r="F147" s="82">
        <f t="shared" si="22"/>
        <v>2.5646842438573314</v>
      </c>
      <c r="G147" s="29"/>
      <c r="H147" s="82">
        <f t="shared" ca="1" si="23"/>
        <v>2.8496491598414795</v>
      </c>
      <c r="I147" s="36">
        <f t="shared" ca="1" si="24"/>
        <v>0</v>
      </c>
      <c r="J147" s="14"/>
    </row>
    <row r="148" spans="1:10" x14ac:dyDescent="0.25">
      <c r="A148" s="41" t="s">
        <v>5</v>
      </c>
      <c r="B148" s="131" t="s">
        <v>2927</v>
      </c>
      <c r="C148" s="134">
        <v>6.0920077939233833E-2</v>
      </c>
      <c r="D148" s="43">
        <f t="shared" si="20"/>
        <v>2.2814569188243072</v>
      </c>
      <c r="E148" s="43">
        <f t="shared" si="21"/>
        <v>2.1673840728830918</v>
      </c>
      <c r="F148" s="82">
        <f t="shared" si="22"/>
        <v>2.0533112269418767</v>
      </c>
      <c r="G148" s="29"/>
      <c r="H148" s="82">
        <f t="shared" ca="1" si="23"/>
        <v>2.2814569188243072</v>
      </c>
      <c r="I148" s="36">
        <f t="shared" ca="1" si="24"/>
        <v>0</v>
      </c>
      <c r="J148" s="14"/>
    </row>
    <row r="149" spans="1:10" x14ac:dyDescent="0.25">
      <c r="A149" s="41" t="s">
        <v>5</v>
      </c>
      <c r="B149" s="131" t="s">
        <v>2928</v>
      </c>
      <c r="C149" s="134">
        <v>8.3979696169088527E-2</v>
      </c>
      <c r="D149" s="43">
        <f t="shared" si="20"/>
        <v>3.1450396215323657</v>
      </c>
      <c r="E149" s="43">
        <f t="shared" si="21"/>
        <v>2.9877876404557471</v>
      </c>
      <c r="F149" s="82">
        <f t="shared" si="22"/>
        <v>2.8305356593791293</v>
      </c>
      <c r="G149" s="29"/>
      <c r="H149" s="82">
        <f t="shared" ca="1" si="23"/>
        <v>3.1450396215323657</v>
      </c>
      <c r="I149" s="36">
        <f t="shared" ca="1" si="24"/>
        <v>0</v>
      </c>
      <c r="J149" s="14"/>
    </row>
    <row r="150" spans="1:10" x14ac:dyDescent="0.25">
      <c r="A150" s="41" t="s">
        <v>5</v>
      </c>
      <c r="B150" s="131" t="s">
        <v>2929</v>
      </c>
      <c r="C150" s="134">
        <v>6.119846367239104E-2</v>
      </c>
      <c r="D150" s="43">
        <f t="shared" ref="D150:D181" si="25">C150*$K$9</f>
        <v>2.2918824645310445</v>
      </c>
      <c r="E150" s="43">
        <f t="shared" ref="E150:E181" si="26">D150*0.95</f>
        <v>2.1772883413044921</v>
      </c>
      <c r="F150" s="82">
        <f t="shared" ref="F150:F181" si="27">D150*0.9</f>
        <v>2.0626942180779402</v>
      </c>
      <c r="G150" s="29"/>
      <c r="H150" s="82">
        <f t="shared" ref="H150:H181" ca="1" si="28">IF($H$8&lt;2500,D150, IF(AND($H$8&lt;5000,$H$8&gt;2500),E150,F150))</f>
        <v>2.2918824645310445</v>
      </c>
      <c r="I150" s="36">
        <f t="shared" ref="I150:I181" ca="1" si="29">G150*H150</f>
        <v>0</v>
      </c>
      <c r="J150" s="14"/>
    </row>
    <row r="151" spans="1:10" x14ac:dyDescent="0.25">
      <c r="A151" s="41" t="s">
        <v>5</v>
      </c>
      <c r="B151" s="131" t="s">
        <v>2930</v>
      </c>
      <c r="C151" s="134">
        <v>6.119846367239104E-2</v>
      </c>
      <c r="D151" s="43">
        <f t="shared" si="25"/>
        <v>2.2918824645310445</v>
      </c>
      <c r="E151" s="43">
        <f t="shared" si="26"/>
        <v>2.1772883413044921</v>
      </c>
      <c r="F151" s="82">
        <f t="shared" si="27"/>
        <v>2.0626942180779402</v>
      </c>
      <c r="G151" s="29"/>
      <c r="H151" s="82">
        <f t="shared" ca="1" si="28"/>
        <v>2.2918824645310445</v>
      </c>
      <c r="I151" s="36">
        <f t="shared" ca="1" si="29"/>
        <v>0</v>
      </c>
      <c r="J151" s="14"/>
    </row>
    <row r="152" spans="1:10" x14ac:dyDescent="0.25">
      <c r="A152" s="41" t="s">
        <v>5</v>
      </c>
      <c r="B152" s="131" t="s">
        <v>2931</v>
      </c>
      <c r="C152" s="134">
        <v>6.4956671070013211E-2</v>
      </c>
      <c r="D152" s="43">
        <f t="shared" si="25"/>
        <v>2.4326273315719948</v>
      </c>
      <c r="E152" s="43">
        <f t="shared" si="26"/>
        <v>2.3109959649933951</v>
      </c>
      <c r="F152" s="82">
        <f t="shared" si="27"/>
        <v>2.1893645984147954</v>
      </c>
      <c r="G152" s="29"/>
      <c r="H152" s="82">
        <f t="shared" ca="1" si="28"/>
        <v>2.4326273315719948</v>
      </c>
      <c r="I152" s="36">
        <f t="shared" ca="1" si="29"/>
        <v>0</v>
      </c>
      <c r="J152" s="14"/>
    </row>
    <row r="153" spans="1:10" x14ac:dyDescent="0.25">
      <c r="A153" s="41" t="s">
        <v>5</v>
      </c>
      <c r="B153" s="131" t="s">
        <v>2785</v>
      </c>
      <c r="C153" s="134">
        <v>9.5115125495376499E-2</v>
      </c>
      <c r="D153" s="43">
        <f t="shared" si="25"/>
        <v>3.5620614498018504</v>
      </c>
      <c r="E153" s="43">
        <f t="shared" si="26"/>
        <v>3.3839583773117576</v>
      </c>
      <c r="F153" s="82">
        <f t="shared" si="27"/>
        <v>3.2058553048216654</v>
      </c>
      <c r="G153" s="29"/>
      <c r="H153" s="82">
        <f t="shared" ca="1" si="28"/>
        <v>3.5620614498018504</v>
      </c>
      <c r="I153" s="36">
        <f t="shared" ca="1" si="29"/>
        <v>0</v>
      </c>
      <c r="J153" s="14"/>
    </row>
    <row r="154" spans="1:10" x14ac:dyDescent="0.25">
      <c r="A154" s="41" t="s">
        <v>5</v>
      </c>
      <c r="B154" s="131" t="s">
        <v>452</v>
      </c>
      <c r="C154" s="134">
        <v>5.5909134742404241E-2</v>
      </c>
      <c r="D154" s="43">
        <f t="shared" si="25"/>
        <v>2.0937970961030392</v>
      </c>
      <c r="E154" s="43">
        <f t="shared" si="26"/>
        <v>1.9891072412978872</v>
      </c>
      <c r="F154" s="82">
        <f t="shared" si="27"/>
        <v>1.8844173864927354</v>
      </c>
      <c r="G154" s="29"/>
      <c r="H154" s="82">
        <f t="shared" ca="1" si="28"/>
        <v>2.0937970961030392</v>
      </c>
      <c r="I154" s="36">
        <f t="shared" ca="1" si="29"/>
        <v>0</v>
      </c>
      <c r="J154" s="14"/>
    </row>
    <row r="155" spans="1:10" x14ac:dyDescent="0.25">
      <c r="A155" s="41" t="s">
        <v>5</v>
      </c>
      <c r="B155" s="131" t="s">
        <v>2932</v>
      </c>
      <c r="C155" s="134">
        <v>7.6092100396301182E-2</v>
      </c>
      <c r="D155" s="43">
        <f t="shared" si="25"/>
        <v>2.8496491598414795</v>
      </c>
      <c r="E155" s="43">
        <f t="shared" si="26"/>
        <v>2.7071667018494052</v>
      </c>
      <c r="F155" s="82">
        <f t="shared" si="27"/>
        <v>2.5646842438573314</v>
      </c>
      <c r="G155" s="29"/>
      <c r="H155" s="82">
        <f t="shared" ca="1" si="28"/>
        <v>2.8496491598414795</v>
      </c>
      <c r="I155" s="36">
        <f t="shared" ca="1" si="29"/>
        <v>0</v>
      </c>
      <c r="J155" s="14"/>
    </row>
    <row r="156" spans="1:10" x14ac:dyDescent="0.25">
      <c r="A156" s="41" t="s">
        <v>5</v>
      </c>
      <c r="B156" s="141" t="s">
        <v>2933</v>
      </c>
      <c r="C156" s="134">
        <v>0.10207476882430651</v>
      </c>
      <c r="D156" s="43">
        <f t="shared" si="25"/>
        <v>3.8227000924702792</v>
      </c>
      <c r="E156" s="43">
        <f t="shared" si="26"/>
        <v>3.6315650878467651</v>
      </c>
      <c r="F156" s="82">
        <f t="shared" si="27"/>
        <v>3.4404300832232515</v>
      </c>
      <c r="G156" s="29"/>
      <c r="H156" s="82">
        <f t="shared" ca="1" si="28"/>
        <v>3.8227000924702792</v>
      </c>
      <c r="I156" s="36">
        <f t="shared" ca="1" si="29"/>
        <v>0</v>
      </c>
      <c r="J156" s="14"/>
    </row>
    <row r="157" spans="1:10" x14ac:dyDescent="0.25">
      <c r="A157" s="41" t="s">
        <v>5</v>
      </c>
      <c r="B157" s="131" t="s">
        <v>2934</v>
      </c>
      <c r="C157" s="134">
        <v>7.9000000000000001E-2</v>
      </c>
      <c r="D157" s="43">
        <f t="shared" si="25"/>
        <v>2.9585500000000002</v>
      </c>
      <c r="E157" s="43">
        <f t="shared" si="26"/>
        <v>2.8106225</v>
      </c>
      <c r="F157" s="82">
        <f t="shared" si="27"/>
        <v>2.6626950000000003</v>
      </c>
      <c r="G157" s="29"/>
      <c r="H157" s="82">
        <f t="shared" ca="1" si="28"/>
        <v>2.9585500000000002</v>
      </c>
      <c r="I157" s="36">
        <f t="shared" ca="1" si="29"/>
        <v>0</v>
      </c>
      <c r="J157" s="14"/>
    </row>
    <row r="158" spans="1:10" x14ac:dyDescent="0.25">
      <c r="A158" s="41" t="s">
        <v>5</v>
      </c>
      <c r="B158" s="131" t="s">
        <v>2935</v>
      </c>
      <c r="C158" s="134">
        <v>7.6092100396301182E-2</v>
      </c>
      <c r="D158" s="43">
        <f t="shared" si="25"/>
        <v>2.8496491598414795</v>
      </c>
      <c r="E158" s="43">
        <f t="shared" si="26"/>
        <v>2.7071667018494052</v>
      </c>
      <c r="F158" s="82">
        <f t="shared" si="27"/>
        <v>2.5646842438573314</v>
      </c>
      <c r="G158" s="29"/>
      <c r="H158" s="82">
        <f t="shared" ca="1" si="28"/>
        <v>2.8496491598414795</v>
      </c>
      <c r="I158" s="36">
        <f t="shared" ca="1" si="29"/>
        <v>0</v>
      </c>
      <c r="J158" s="14"/>
    </row>
    <row r="159" spans="1:10" x14ac:dyDescent="0.25">
      <c r="A159" s="41" t="s">
        <v>5</v>
      </c>
      <c r="B159" s="133" t="s">
        <v>2642</v>
      </c>
      <c r="C159" s="134">
        <v>7.6092100396301182E-2</v>
      </c>
      <c r="D159" s="43">
        <f t="shared" si="25"/>
        <v>2.8496491598414795</v>
      </c>
      <c r="E159" s="43">
        <f t="shared" si="26"/>
        <v>2.7071667018494052</v>
      </c>
      <c r="F159" s="82">
        <f t="shared" si="27"/>
        <v>2.5646842438573314</v>
      </c>
      <c r="G159" s="29"/>
      <c r="H159" s="82">
        <f t="shared" ca="1" si="28"/>
        <v>2.8496491598414795</v>
      </c>
      <c r="I159" s="36">
        <f t="shared" ca="1" si="29"/>
        <v>0</v>
      </c>
      <c r="J159" s="14"/>
    </row>
    <row r="160" spans="1:10" x14ac:dyDescent="0.25">
      <c r="A160" s="41" t="s">
        <v>5</v>
      </c>
      <c r="B160" s="131" t="s">
        <v>2936</v>
      </c>
      <c r="C160" s="134">
        <v>7.0000000000000007E-2</v>
      </c>
      <c r="D160" s="43">
        <f t="shared" si="25"/>
        <v>2.6215000000000006</v>
      </c>
      <c r="E160" s="43">
        <f t="shared" si="26"/>
        <v>2.4904250000000006</v>
      </c>
      <c r="F160" s="82">
        <f t="shared" si="27"/>
        <v>2.3593500000000005</v>
      </c>
      <c r="G160" s="29"/>
      <c r="H160" s="82">
        <f t="shared" ca="1" si="28"/>
        <v>2.6215000000000006</v>
      </c>
      <c r="I160" s="36">
        <f t="shared" ca="1" si="29"/>
        <v>0</v>
      </c>
      <c r="J160" s="14"/>
    </row>
    <row r="161" spans="1:10" x14ac:dyDescent="0.25">
      <c r="A161" s="41" t="s">
        <v>5</v>
      </c>
      <c r="B161" s="131" t="s">
        <v>2937</v>
      </c>
      <c r="C161" s="134">
        <v>5.8553799207397624E-2</v>
      </c>
      <c r="D161" s="43">
        <f t="shared" si="25"/>
        <v>2.192839780317041</v>
      </c>
      <c r="E161" s="43">
        <f t="shared" si="26"/>
        <v>2.0831977913011888</v>
      </c>
      <c r="F161" s="82">
        <f t="shared" si="27"/>
        <v>1.973555802285337</v>
      </c>
      <c r="G161" s="29"/>
      <c r="H161" s="82">
        <f t="shared" ca="1" si="28"/>
        <v>2.192839780317041</v>
      </c>
      <c r="I161" s="36">
        <f t="shared" ca="1" si="29"/>
        <v>0</v>
      </c>
      <c r="J161" s="14"/>
    </row>
    <row r="162" spans="1:10" x14ac:dyDescent="0.25">
      <c r="A162" s="41" t="s">
        <v>5</v>
      </c>
      <c r="B162" s="131" t="s">
        <v>2938</v>
      </c>
      <c r="C162" s="134">
        <v>6.119846367239104E-2</v>
      </c>
      <c r="D162" s="43">
        <f t="shared" si="25"/>
        <v>2.2918824645310445</v>
      </c>
      <c r="E162" s="43">
        <f t="shared" si="26"/>
        <v>2.1772883413044921</v>
      </c>
      <c r="F162" s="82">
        <f t="shared" si="27"/>
        <v>2.0626942180779402</v>
      </c>
      <c r="G162" s="29"/>
      <c r="H162" s="82">
        <f t="shared" ca="1" si="28"/>
        <v>2.2918824645310445</v>
      </c>
      <c r="I162" s="36">
        <f t="shared" ca="1" si="29"/>
        <v>0</v>
      </c>
      <c r="J162" s="14"/>
    </row>
    <row r="163" spans="1:10" x14ac:dyDescent="0.25">
      <c r="A163" s="41" t="s">
        <v>5</v>
      </c>
      <c r="B163" s="131" t="s">
        <v>2503</v>
      </c>
      <c r="C163" s="134">
        <v>6.119846367239104E-2</v>
      </c>
      <c r="D163" s="43">
        <f t="shared" si="25"/>
        <v>2.2918824645310445</v>
      </c>
      <c r="E163" s="43">
        <f t="shared" si="26"/>
        <v>2.1772883413044921</v>
      </c>
      <c r="F163" s="82">
        <f t="shared" si="27"/>
        <v>2.0626942180779402</v>
      </c>
      <c r="G163" s="29"/>
      <c r="H163" s="82">
        <f t="shared" ca="1" si="28"/>
        <v>2.2918824645310445</v>
      </c>
      <c r="I163" s="36">
        <f t="shared" ca="1" si="29"/>
        <v>0</v>
      </c>
      <c r="J163" s="14"/>
    </row>
    <row r="164" spans="1:10" x14ac:dyDescent="0.25">
      <c r="A164" s="41" t="s">
        <v>5</v>
      </c>
      <c r="B164" s="131" t="s">
        <v>2939</v>
      </c>
      <c r="C164" s="134">
        <v>7.1916314398943221E-2</v>
      </c>
      <c r="D164" s="43">
        <f t="shared" si="25"/>
        <v>2.6932659742404237</v>
      </c>
      <c r="E164" s="43">
        <f t="shared" si="26"/>
        <v>2.5586026755284026</v>
      </c>
      <c r="F164" s="82">
        <f t="shared" si="27"/>
        <v>2.4239393768163815</v>
      </c>
      <c r="G164" s="29"/>
      <c r="H164" s="82">
        <f t="shared" ca="1" si="28"/>
        <v>2.6932659742404237</v>
      </c>
      <c r="I164" s="36">
        <f t="shared" ca="1" si="29"/>
        <v>0</v>
      </c>
      <c r="J164" s="14"/>
    </row>
    <row r="165" spans="1:10" x14ac:dyDescent="0.25">
      <c r="A165" s="41" t="s">
        <v>5</v>
      </c>
      <c r="B165" s="131" t="s">
        <v>2940</v>
      </c>
      <c r="C165" s="134">
        <v>0.06</v>
      </c>
      <c r="D165" s="43">
        <f t="shared" si="25"/>
        <v>2.2469999999999999</v>
      </c>
      <c r="E165" s="43">
        <f t="shared" si="26"/>
        <v>2.1346499999999997</v>
      </c>
      <c r="F165" s="82">
        <f t="shared" si="27"/>
        <v>2.0223</v>
      </c>
      <c r="G165" s="29"/>
      <c r="H165" s="82">
        <f t="shared" ca="1" si="28"/>
        <v>2.2469999999999999</v>
      </c>
      <c r="I165" s="36">
        <f t="shared" ca="1" si="29"/>
        <v>0</v>
      </c>
      <c r="J165" s="14"/>
    </row>
    <row r="166" spans="1:10" x14ac:dyDescent="0.25">
      <c r="A166" s="41" t="s">
        <v>5</v>
      </c>
      <c r="B166" s="131" t="s">
        <v>2941</v>
      </c>
      <c r="C166" s="134">
        <v>0.10207476882430651</v>
      </c>
      <c r="D166" s="43">
        <f t="shared" si="25"/>
        <v>3.8227000924702792</v>
      </c>
      <c r="E166" s="43">
        <f t="shared" si="26"/>
        <v>3.6315650878467651</v>
      </c>
      <c r="F166" s="82">
        <f t="shared" si="27"/>
        <v>3.4404300832232515</v>
      </c>
      <c r="G166" s="29"/>
      <c r="H166" s="82">
        <f t="shared" ca="1" si="28"/>
        <v>3.8227000924702792</v>
      </c>
      <c r="I166" s="36">
        <f t="shared" ca="1" si="29"/>
        <v>0</v>
      </c>
      <c r="J166" s="14"/>
    </row>
    <row r="167" spans="1:10" x14ac:dyDescent="0.25">
      <c r="A167" s="41" t="s">
        <v>5</v>
      </c>
      <c r="B167" s="131" t="s">
        <v>2786</v>
      </c>
      <c r="C167" s="134">
        <v>6.3843128137384408E-2</v>
      </c>
      <c r="D167" s="43">
        <f t="shared" si="25"/>
        <v>2.3909251487450462</v>
      </c>
      <c r="E167" s="43">
        <f t="shared" si="26"/>
        <v>2.2713788913077937</v>
      </c>
      <c r="F167" s="82">
        <f t="shared" si="27"/>
        <v>2.1518326338705416</v>
      </c>
      <c r="G167" s="29"/>
      <c r="H167" s="82">
        <f t="shared" ca="1" si="28"/>
        <v>2.3909251487450462</v>
      </c>
      <c r="I167" s="36">
        <f t="shared" ca="1" si="29"/>
        <v>0</v>
      </c>
      <c r="J167" s="14"/>
    </row>
    <row r="168" spans="1:10" x14ac:dyDescent="0.25">
      <c r="A168" s="41" t="s">
        <v>5</v>
      </c>
      <c r="B168" s="131" t="s">
        <v>356</v>
      </c>
      <c r="C168" s="134">
        <v>6.3843128137384408E-2</v>
      </c>
      <c r="D168" s="43">
        <f t="shared" si="25"/>
        <v>2.3909251487450462</v>
      </c>
      <c r="E168" s="43">
        <f t="shared" si="26"/>
        <v>2.2713788913077937</v>
      </c>
      <c r="F168" s="82">
        <f t="shared" si="27"/>
        <v>2.1518326338705416</v>
      </c>
      <c r="G168" s="29"/>
      <c r="H168" s="82">
        <f t="shared" ca="1" si="28"/>
        <v>2.3909251487450462</v>
      </c>
      <c r="I168" s="36">
        <f t="shared" ca="1" si="29"/>
        <v>0</v>
      </c>
      <c r="J168" s="14"/>
    </row>
    <row r="169" spans="1:10" x14ac:dyDescent="0.25">
      <c r="A169" s="41" t="s">
        <v>5</v>
      </c>
      <c r="B169" s="131" t="s">
        <v>2560</v>
      </c>
      <c r="C169" s="134">
        <v>0.06</v>
      </c>
      <c r="D169" s="43">
        <f t="shared" si="25"/>
        <v>2.2469999999999999</v>
      </c>
      <c r="E169" s="43">
        <f t="shared" si="26"/>
        <v>2.1346499999999997</v>
      </c>
      <c r="F169" s="82">
        <f t="shared" si="27"/>
        <v>2.0223</v>
      </c>
      <c r="G169" s="29"/>
      <c r="H169" s="82">
        <f t="shared" ca="1" si="28"/>
        <v>2.2469999999999999</v>
      </c>
      <c r="I169" s="36">
        <f t="shared" ca="1" si="29"/>
        <v>0</v>
      </c>
      <c r="J169" s="14"/>
    </row>
    <row r="170" spans="1:10" x14ac:dyDescent="0.25">
      <c r="A170" s="41" t="s">
        <v>5</v>
      </c>
      <c r="B170" s="131" t="s">
        <v>2942</v>
      </c>
      <c r="C170" s="134">
        <v>6.3564742404227229E-2</v>
      </c>
      <c r="D170" s="43">
        <f t="shared" si="25"/>
        <v>2.3804996030383099</v>
      </c>
      <c r="E170" s="43">
        <f t="shared" si="26"/>
        <v>2.2614746228863942</v>
      </c>
      <c r="F170" s="82">
        <f t="shared" si="27"/>
        <v>2.142449642734479</v>
      </c>
      <c r="G170" s="29"/>
      <c r="H170" s="82">
        <f t="shared" ca="1" si="28"/>
        <v>2.3804996030383099</v>
      </c>
      <c r="I170" s="36">
        <f t="shared" ca="1" si="29"/>
        <v>0</v>
      </c>
      <c r="J170" s="14"/>
    </row>
    <row r="171" spans="1:10" x14ac:dyDescent="0.25">
      <c r="A171" s="41" t="s">
        <v>5</v>
      </c>
      <c r="B171" s="133" t="s">
        <v>2561</v>
      </c>
      <c r="C171" s="134">
        <v>6.1708837516512557E-2</v>
      </c>
      <c r="D171" s="43">
        <f t="shared" si="25"/>
        <v>2.3109959649933955</v>
      </c>
      <c r="E171" s="43">
        <f t="shared" si="26"/>
        <v>2.1954461667437255</v>
      </c>
      <c r="F171" s="82">
        <f t="shared" si="27"/>
        <v>2.0798963684940559</v>
      </c>
      <c r="G171" s="29"/>
      <c r="H171" s="82">
        <f t="shared" ca="1" si="28"/>
        <v>2.3109959649933955</v>
      </c>
      <c r="I171" s="36">
        <f t="shared" ca="1" si="29"/>
        <v>0</v>
      </c>
      <c r="J171" s="14"/>
    </row>
    <row r="172" spans="1:10" x14ac:dyDescent="0.25">
      <c r="A172" s="41" t="s">
        <v>5</v>
      </c>
      <c r="B172" s="135" t="s">
        <v>2562</v>
      </c>
      <c r="C172" s="134">
        <v>6.0999999999999999E-2</v>
      </c>
      <c r="D172" s="43">
        <f t="shared" si="25"/>
        <v>2.2844500000000001</v>
      </c>
      <c r="E172" s="43">
        <f t="shared" si="26"/>
        <v>2.1702275000000002</v>
      </c>
      <c r="F172" s="82">
        <f t="shared" si="27"/>
        <v>2.0560050000000003</v>
      </c>
      <c r="G172" s="29"/>
      <c r="H172" s="82">
        <f t="shared" ca="1" si="28"/>
        <v>2.2844500000000001</v>
      </c>
      <c r="I172" s="36">
        <f t="shared" ca="1" si="29"/>
        <v>0</v>
      </c>
      <c r="J172" s="14"/>
    </row>
    <row r="173" spans="1:10" x14ac:dyDescent="0.25">
      <c r="A173" s="41" t="s">
        <v>5</v>
      </c>
      <c r="B173" s="136" t="s">
        <v>2945</v>
      </c>
      <c r="C173" s="134">
        <v>6.4000000000000001E-2</v>
      </c>
      <c r="D173" s="43">
        <f t="shared" si="25"/>
        <v>2.3968000000000003</v>
      </c>
      <c r="E173" s="43">
        <f t="shared" si="26"/>
        <v>2.2769600000000003</v>
      </c>
      <c r="F173" s="82">
        <f t="shared" si="27"/>
        <v>2.1571200000000004</v>
      </c>
      <c r="G173" s="29"/>
      <c r="H173" s="82">
        <f t="shared" ca="1" si="28"/>
        <v>2.3968000000000003</v>
      </c>
      <c r="I173" s="36">
        <f t="shared" ca="1" si="29"/>
        <v>0</v>
      </c>
      <c r="J173" s="14"/>
    </row>
    <row r="174" spans="1:10" x14ac:dyDescent="0.25">
      <c r="A174" s="41" t="s">
        <v>5</v>
      </c>
      <c r="B174" s="131" t="s">
        <v>2944</v>
      </c>
      <c r="C174" s="134">
        <v>6.0999999999999999E-2</v>
      </c>
      <c r="D174" s="43">
        <f t="shared" si="25"/>
        <v>2.2844500000000001</v>
      </c>
      <c r="E174" s="43">
        <f t="shared" si="26"/>
        <v>2.1702275000000002</v>
      </c>
      <c r="F174" s="82">
        <f t="shared" si="27"/>
        <v>2.0560050000000003</v>
      </c>
      <c r="G174" s="29"/>
      <c r="H174" s="82">
        <f t="shared" ca="1" si="28"/>
        <v>2.2844500000000001</v>
      </c>
      <c r="I174" s="36">
        <f t="shared" ca="1" si="29"/>
        <v>0</v>
      </c>
      <c r="J174" s="14"/>
    </row>
    <row r="175" spans="1:10" x14ac:dyDescent="0.25">
      <c r="A175" s="41" t="s">
        <v>5</v>
      </c>
      <c r="B175" s="131" t="s">
        <v>2943</v>
      </c>
      <c r="C175" s="134">
        <v>7.1378999999999998E-2</v>
      </c>
      <c r="D175" s="43">
        <f t="shared" si="25"/>
        <v>2.6731435500000003</v>
      </c>
      <c r="E175" s="43">
        <f t="shared" si="26"/>
        <v>2.5394863725000003</v>
      </c>
      <c r="F175" s="82">
        <f t="shared" si="27"/>
        <v>2.4058291950000004</v>
      </c>
      <c r="G175" s="29"/>
      <c r="H175" s="82">
        <f t="shared" ca="1" si="28"/>
        <v>2.6731435500000003</v>
      </c>
      <c r="I175" s="36">
        <f t="shared" ca="1" si="29"/>
        <v>0</v>
      </c>
      <c r="J175" s="14"/>
    </row>
    <row r="176" spans="1:10" x14ac:dyDescent="0.25">
      <c r="A176" s="41" t="s">
        <v>5</v>
      </c>
      <c r="B176" s="131" t="s">
        <v>2946</v>
      </c>
      <c r="C176" s="134">
        <v>7.6092100396301182E-2</v>
      </c>
      <c r="D176" s="43">
        <f t="shared" si="25"/>
        <v>2.8496491598414795</v>
      </c>
      <c r="E176" s="43">
        <f t="shared" si="26"/>
        <v>2.7071667018494052</v>
      </c>
      <c r="F176" s="82">
        <f t="shared" si="27"/>
        <v>2.5646842438573314</v>
      </c>
      <c r="G176" s="29"/>
      <c r="H176" s="82">
        <f t="shared" ca="1" si="28"/>
        <v>2.8496491598414795</v>
      </c>
      <c r="I176" s="36">
        <f t="shared" ca="1" si="29"/>
        <v>0</v>
      </c>
      <c r="J176" s="14"/>
    </row>
    <row r="177" spans="1:10" x14ac:dyDescent="0.25">
      <c r="A177" s="41" t="s">
        <v>5</v>
      </c>
      <c r="B177" s="131" t="s">
        <v>2563</v>
      </c>
      <c r="C177" s="134">
        <v>6.0316908850726561E-2</v>
      </c>
      <c r="D177" s="43">
        <f t="shared" si="25"/>
        <v>2.2588682364597097</v>
      </c>
      <c r="E177" s="43">
        <f t="shared" si="26"/>
        <v>2.1459248246367242</v>
      </c>
      <c r="F177" s="82">
        <f t="shared" si="27"/>
        <v>2.0329814128137387</v>
      </c>
      <c r="G177" s="29"/>
      <c r="H177" s="82">
        <f t="shared" ca="1" si="28"/>
        <v>2.2588682364597097</v>
      </c>
      <c r="I177" s="36">
        <f t="shared" ca="1" si="29"/>
        <v>0</v>
      </c>
      <c r="J177" s="14"/>
    </row>
    <row r="178" spans="1:10" x14ac:dyDescent="0.25">
      <c r="A178" s="41" t="s">
        <v>5</v>
      </c>
      <c r="B178" s="131" t="s">
        <v>361</v>
      </c>
      <c r="C178" s="134">
        <v>4.6453000000000008E-2</v>
      </c>
      <c r="D178" s="43">
        <f t="shared" si="25"/>
        <v>1.7396648500000005</v>
      </c>
      <c r="E178" s="43">
        <f t="shared" si="26"/>
        <v>1.6526816075000004</v>
      </c>
      <c r="F178" s="82">
        <f t="shared" si="27"/>
        <v>1.5656983650000005</v>
      </c>
      <c r="G178" s="29"/>
      <c r="H178" s="82">
        <f t="shared" ca="1" si="28"/>
        <v>1.7396648500000005</v>
      </c>
      <c r="I178" s="36">
        <f t="shared" ca="1" si="29"/>
        <v>0</v>
      </c>
      <c r="J178" s="14"/>
    </row>
    <row r="179" spans="1:10" x14ac:dyDescent="0.25">
      <c r="A179" s="41" t="s">
        <v>5</v>
      </c>
      <c r="B179" s="131" t="s">
        <v>2947</v>
      </c>
      <c r="C179" s="134">
        <v>6.3564742404227229E-2</v>
      </c>
      <c r="D179" s="43">
        <f t="shared" si="25"/>
        <v>2.3804996030383099</v>
      </c>
      <c r="E179" s="43">
        <f t="shared" si="26"/>
        <v>2.2614746228863942</v>
      </c>
      <c r="F179" s="82">
        <f t="shared" si="27"/>
        <v>2.142449642734479</v>
      </c>
      <c r="G179" s="29"/>
      <c r="H179" s="82">
        <f t="shared" ca="1" si="28"/>
        <v>2.3804996030383099</v>
      </c>
      <c r="I179" s="36">
        <f t="shared" ca="1" si="29"/>
        <v>0</v>
      </c>
      <c r="J179" s="14"/>
    </row>
    <row r="180" spans="1:10" x14ac:dyDescent="0.25">
      <c r="A180" s="41" t="s">
        <v>5</v>
      </c>
      <c r="B180" s="131" t="s">
        <v>279</v>
      </c>
      <c r="C180" s="134">
        <v>6.0316908850726561E-2</v>
      </c>
      <c r="D180" s="43">
        <f t="shared" si="25"/>
        <v>2.2588682364597097</v>
      </c>
      <c r="E180" s="43">
        <f t="shared" si="26"/>
        <v>2.1459248246367242</v>
      </c>
      <c r="F180" s="82">
        <f t="shared" si="27"/>
        <v>2.0329814128137387</v>
      </c>
      <c r="G180" s="29"/>
      <c r="H180" s="82">
        <f t="shared" ca="1" si="28"/>
        <v>2.2588682364597097</v>
      </c>
      <c r="I180" s="36">
        <f t="shared" ca="1" si="29"/>
        <v>0</v>
      </c>
      <c r="J180" s="14"/>
    </row>
    <row r="181" spans="1:10" x14ac:dyDescent="0.25">
      <c r="A181" s="41" t="s">
        <v>5</v>
      </c>
      <c r="B181" s="131" t="s">
        <v>2948</v>
      </c>
      <c r="C181" s="134">
        <v>6.2E-2</v>
      </c>
      <c r="D181" s="43">
        <f t="shared" si="25"/>
        <v>2.3219000000000003</v>
      </c>
      <c r="E181" s="43">
        <f t="shared" si="26"/>
        <v>2.2058050000000002</v>
      </c>
      <c r="F181" s="82">
        <f t="shared" si="27"/>
        <v>2.0897100000000002</v>
      </c>
      <c r="G181" s="29"/>
      <c r="H181" s="82">
        <f t="shared" ca="1" si="28"/>
        <v>2.3219000000000003</v>
      </c>
      <c r="I181" s="36">
        <f t="shared" ca="1" si="29"/>
        <v>0</v>
      </c>
      <c r="J181" s="14"/>
    </row>
    <row r="182" spans="1:10" x14ac:dyDescent="0.25">
      <c r="A182" s="41" t="s">
        <v>5</v>
      </c>
      <c r="B182" s="133" t="s">
        <v>2949</v>
      </c>
      <c r="C182" s="134">
        <v>6.2E-2</v>
      </c>
      <c r="D182" s="43">
        <f t="shared" ref="D182:D187" si="30">C182*$K$9</f>
        <v>2.3219000000000003</v>
      </c>
      <c r="E182" s="43">
        <f t="shared" ref="E182:E187" si="31">D182*0.95</f>
        <v>2.2058050000000002</v>
      </c>
      <c r="F182" s="82">
        <f t="shared" ref="F182:F187" si="32">D182*0.9</f>
        <v>2.0897100000000002</v>
      </c>
      <c r="G182" s="29"/>
      <c r="H182" s="82">
        <f t="shared" ref="H182:H187" ca="1" si="33">IF($H$8&lt;2500,D182, IF(AND($H$8&lt;5000,$H$8&gt;2500),E182,F182))</f>
        <v>2.3219000000000003</v>
      </c>
      <c r="I182" s="36">
        <f t="shared" ref="I182:I187" ca="1" si="34">G182*H182</f>
        <v>0</v>
      </c>
      <c r="J182" s="14"/>
    </row>
    <row r="183" spans="1:10" x14ac:dyDescent="0.25">
      <c r="A183" s="41" t="s">
        <v>5</v>
      </c>
      <c r="B183" s="133" t="s">
        <v>2950</v>
      </c>
      <c r="C183" s="134">
        <v>6.2E-2</v>
      </c>
      <c r="D183" s="43">
        <f t="shared" si="30"/>
        <v>2.3219000000000003</v>
      </c>
      <c r="E183" s="43">
        <f t="shared" si="31"/>
        <v>2.2058050000000002</v>
      </c>
      <c r="F183" s="82">
        <f t="shared" si="32"/>
        <v>2.0897100000000002</v>
      </c>
      <c r="G183" s="29"/>
      <c r="H183" s="82">
        <f t="shared" ca="1" si="33"/>
        <v>2.3219000000000003</v>
      </c>
      <c r="I183" s="36">
        <f t="shared" ca="1" si="34"/>
        <v>0</v>
      </c>
      <c r="J183" s="14"/>
    </row>
    <row r="184" spans="1:10" x14ac:dyDescent="0.25">
      <c r="A184" s="41" t="s">
        <v>5</v>
      </c>
      <c r="B184" s="133" t="s">
        <v>243</v>
      </c>
      <c r="C184" s="134">
        <v>6.2E-2</v>
      </c>
      <c r="D184" s="43">
        <f t="shared" si="30"/>
        <v>2.3219000000000003</v>
      </c>
      <c r="E184" s="43">
        <f t="shared" si="31"/>
        <v>2.2058050000000002</v>
      </c>
      <c r="F184" s="82">
        <f t="shared" si="32"/>
        <v>2.0897100000000002</v>
      </c>
      <c r="G184" s="29"/>
      <c r="H184" s="82">
        <f t="shared" ca="1" si="33"/>
        <v>2.3219000000000003</v>
      </c>
      <c r="I184" s="36">
        <f t="shared" ca="1" si="34"/>
        <v>0</v>
      </c>
      <c r="J184" s="14"/>
    </row>
    <row r="185" spans="1:10" x14ac:dyDescent="0.25">
      <c r="A185" s="41" t="s">
        <v>5</v>
      </c>
      <c r="B185" s="133" t="s">
        <v>2951</v>
      </c>
      <c r="C185" s="134">
        <v>6.2E-2</v>
      </c>
      <c r="D185" s="43">
        <f t="shared" si="30"/>
        <v>2.3219000000000003</v>
      </c>
      <c r="E185" s="43">
        <f t="shared" si="31"/>
        <v>2.2058050000000002</v>
      </c>
      <c r="F185" s="82">
        <f t="shared" si="32"/>
        <v>2.0897100000000002</v>
      </c>
      <c r="G185" s="29"/>
      <c r="H185" s="82">
        <f t="shared" ca="1" si="33"/>
        <v>2.3219000000000003</v>
      </c>
      <c r="I185" s="36">
        <f t="shared" ca="1" si="34"/>
        <v>0</v>
      </c>
      <c r="J185" s="14"/>
    </row>
    <row r="186" spans="1:10" x14ac:dyDescent="0.25">
      <c r="A186" s="41" t="s">
        <v>5</v>
      </c>
      <c r="B186" s="131" t="s">
        <v>244</v>
      </c>
      <c r="C186" s="134">
        <v>0.14000000000000001</v>
      </c>
      <c r="D186" s="43">
        <f t="shared" si="30"/>
        <v>5.2430000000000012</v>
      </c>
      <c r="E186" s="43">
        <f t="shared" si="31"/>
        <v>4.9808500000000011</v>
      </c>
      <c r="F186" s="82">
        <f t="shared" si="32"/>
        <v>4.718700000000001</v>
      </c>
      <c r="G186" s="29"/>
      <c r="H186" s="82">
        <f t="shared" ca="1" si="33"/>
        <v>5.2430000000000012</v>
      </c>
      <c r="I186" s="36">
        <f t="shared" ca="1" si="34"/>
        <v>0</v>
      </c>
      <c r="J186" s="14"/>
    </row>
    <row r="187" spans="1:10" x14ac:dyDescent="0.25">
      <c r="A187" s="41" t="s">
        <v>5</v>
      </c>
      <c r="B187" s="131" t="s">
        <v>644</v>
      </c>
      <c r="C187" s="134">
        <v>6.7276552179656543E-2</v>
      </c>
      <c r="D187" s="43">
        <f t="shared" si="30"/>
        <v>2.5195068791281376</v>
      </c>
      <c r="E187" s="43">
        <f t="shared" si="31"/>
        <v>2.3935315351717308</v>
      </c>
      <c r="F187" s="82">
        <f t="shared" si="32"/>
        <v>2.2675561912153239</v>
      </c>
      <c r="G187" s="29"/>
      <c r="H187" s="82">
        <f t="shared" ca="1" si="33"/>
        <v>2.5195068791281376</v>
      </c>
      <c r="I187" s="36">
        <f t="shared" ca="1" si="34"/>
        <v>0</v>
      </c>
      <c r="J187" s="14"/>
    </row>
    <row r="188" spans="1:10" ht="15.6" customHeight="1" x14ac:dyDescent="0.25">
      <c r="A188" s="41" t="s">
        <v>5</v>
      </c>
      <c r="B188" s="131" t="s">
        <v>3018</v>
      </c>
      <c r="C188" s="144" t="s">
        <v>3017</v>
      </c>
      <c r="D188" s="145"/>
      <c r="E188" s="145"/>
      <c r="F188" s="145"/>
      <c r="G188" s="145"/>
      <c r="H188" s="145"/>
      <c r="I188" s="146"/>
      <c r="J188" s="14"/>
    </row>
    <row r="189" spans="1:10" ht="15.6" customHeight="1" x14ac:dyDescent="0.25">
      <c r="A189" s="41" t="s">
        <v>5</v>
      </c>
      <c r="B189" s="131" t="s">
        <v>2564</v>
      </c>
      <c r="C189" s="144" t="s">
        <v>3017</v>
      </c>
      <c r="D189" s="145"/>
      <c r="E189" s="145"/>
      <c r="F189" s="145"/>
      <c r="G189" s="145"/>
      <c r="H189" s="145"/>
      <c r="I189" s="146"/>
      <c r="J189" s="14"/>
    </row>
    <row r="190" spans="1:10" x14ac:dyDescent="0.25">
      <c r="A190" s="41" t="s">
        <v>5</v>
      </c>
      <c r="B190" s="131" t="s">
        <v>2952</v>
      </c>
      <c r="C190" s="134">
        <v>6.2E-2</v>
      </c>
      <c r="D190" s="43">
        <f t="shared" ref="D190:D221" si="35">C190*$K$9</f>
        <v>2.3219000000000003</v>
      </c>
      <c r="E190" s="43">
        <f t="shared" ref="E190:E221" si="36">D190*0.95</f>
        <v>2.2058050000000002</v>
      </c>
      <c r="F190" s="82">
        <f t="shared" ref="F190:F221" si="37">D190*0.9</f>
        <v>2.0897100000000002</v>
      </c>
      <c r="G190" s="29"/>
      <c r="H190" s="82">
        <f t="shared" ref="H190:H221" ca="1" si="38">IF($H$8&lt;2500,D190, IF(AND($H$8&lt;5000,$H$8&gt;2500),E190,F190))</f>
        <v>2.3219000000000003</v>
      </c>
      <c r="I190" s="36">
        <f t="shared" ref="I190:I221" ca="1" si="39">G190*H190</f>
        <v>0</v>
      </c>
      <c r="J190" s="14"/>
    </row>
    <row r="191" spans="1:10" x14ac:dyDescent="0.25">
      <c r="A191" s="41" t="s">
        <v>5</v>
      </c>
      <c r="B191" s="131" t="s">
        <v>2787</v>
      </c>
      <c r="C191" s="134">
        <v>7.1916314398943221E-2</v>
      </c>
      <c r="D191" s="43">
        <f t="shared" si="35"/>
        <v>2.6932659742404237</v>
      </c>
      <c r="E191" s="43">
        <f t="shared" si="36"/>
        <v>2.5586026755284026</v>
      </c>
      <c r="F191" s="82">
        <f t="shared" si="37"/>
        <v>2.4239393768163815</v>
      </c>
      <c r="G191" s="29"/>
      <c r="H191" s="82">
        <f t="shared" ca="1" si="38"/>
        <v>2.6932659742404237</v>
      </c>
      <c r="I191" s="36">
        <f t="shared" ca="1" si="39"/>
        <v>0</v>
      </c>
      <c r="J191" s="14"/>
    </row>
    <row r="192" spans="1:10" x14ac:dyDescent="0.25">
      <c r="A192" s="41" t="s">
        <v>5</v>
      </c>
      <c r="B192" s="131" t="s">
        <v>2953</v>
      </c>
      <c r="C192" s="134">
        <v>6.2E-2</v>
      </c>
      <c r="D192" s="43">
        <f t="shared" si="35"/>
        <v>2.3219000000000003</v>
      </c>
      <c r="E192" s="43">
        <f t="shared" si="36"/>
        <v>2.2058050000000002</v>
      </c>
      <c r="F192" s="82">
        <f t="shared" si="37"/>
        <v>2.0897100000000002</v>
      </c>
      <c r="G192" s="29"/>
      <c r="H192" s="82">
        <f t="shared" ca="1" si="38"/>
        <v>2.3219000000000003</v>
      </c>
      <c r="I192" s="36">
        <f t="shared" ca="1" si="39"/>
        <v>0</v>
      </c>
      <c r="J192" s="14"/>
    </row>
    <row r="193" spans="1:10" x14ac:dyDescent="0.25">
      <c r="A193" s="41" t="s">
        <v>5</v>
      </c>
      <c r="B193" s="131" t="s">
        <v>747</v>
      </c>
      <c r="C193" s="134">
        <v>7.6092100396301182E-2</v>
      </c>
      <c r="D193" s="43">
        <f t="shared" si="35"/>
        <v>2.8496491598414795</v>
      </c>
      <c r="E193" s="43">
        <f t="shared" si="36"/>
        <v>2.7071667018494052</v>
      </c>
      <c r="F193" s="82">
        <f t="shared" si="37"/>
        <v>2.5646842438573314</v>
      </c>
      <c r="G193" s="29"/>
      <c r="H193" s="82">
        <f t="shared" ca="1" si="38"/>
        <v>2.8496491598414795</v>
      </c>
      <c r="I193" s="36">
        <f t="shared" ca="1" si="39"/>
        <v>0</v>
      </c>
      <c r="J193" s="14"/>
    </row>
    <row r="194" spans="1:10" x14ac:dyDescent="0.25">
      <c r="A194" s="41" t="s">
        <v>5</v>
      </c>
      <c r="B194" s="131" t="s">
        <v>2954</v>
      </c>
      <c r="C194" s="134">
        <v>7.5999999999999998E-2</v>
      </c>
      <c r="D194" s="43">
        <f t="shared" si="35"/>
        <v>2.8462000000000001</v>
      </c>
      <c r="E194" s="43">
        <f t="shared" si="36"/>
        <v>2.7038899999999999</v>
      </c>
      <c r="F194" s="82">
        <f t="shared" si="37"/>
        <v>2.5615800000000002</v>
      </c>
      <c r="G194" s="29"/>
      <c r="H194" s="82">
        <f t="shared" ca="1" si="38"/>
        <v>2.8462000000000001</v>
      </c>
      <c r="I194" s="36">
        <f t="shared" ca="1" si="39"/>
        <v>0</v>
      </c>
      <c r="J194" s="14"/>
    </row>
    <row r="195" spans="1:10" x14ac:dyDescent="0.25">
      <c r="A195" s="41" t="s">
        <v>5</v>
      </c>
      <c r="B195" s="131" t="s">
        <v>2955</v>
      </c>
      <c r="C195" s="134">
        <v>7.1916314398943221E-2</v>
      </c>
      <c r="D195" s="43">
        <f t="shared" si="35"/>
        <v>2.6932659742404237</v>
      </c>
      <c r="E195" s="43">
        <f t="shared" si="36"/>
        <v>2.5586026755284026</v>
      </c>
      <c r="F195" s="82">
        <f t="shared" si="37"/>
        <v>2.4239393768163815</v>
      </c>
      <c r="G195" s="29"/>
      <c r="H195" s="82">
        <f t="shared" ca="1" si="38"/>
        <v>2.6932659742404237</v>
      </c>
      <c r="I195" s="36">
        <f t="shared" ca="1" si="39"/>
        <v>0</v>
      </c>
      <c r="J195" s="14"/>
    </row>
    <row r="196" spans="1:10" x14ac:dyDescent="0.25">
      <c r="A196" s="41" t="s">
        <v>5</v>
      </c>
      <c r="B196" s="131" t="s">
        <v>2956</v>
      </c>
      <c r="C196" s="134">
        <v>7.1777121532364624E-2</v>
      </c>
      <c r="D196" s="43">
        <f t="shared" si="35"/>
        <v>2.6880532013870555</v>
      </c>
      <c r="E196" s="43">
        <f t="shared" si="36"/>
        <v>2.5536505413177024</v>
      </c>
      <c r="F196" s="82">
        <f t="shared" si="37"/>
        <v>2.4192478812483502</v>
      </c>
      <c r="G196" s="29"/>
      <c r="H196" s="82">
        <f t="shared" ca="1" si="38"/>
        <v>2.6880532013870555</v>
      </c>
      <c r="I196" s="36">
        <f t="shared" ca="1" si="39"/>
        <v>0</v>
      </c>
      <c r="J196" s="14"/>
    </row>
    <row r="197" spans="1:10" x14ac:dyDescent="0.25">
      <c r="A197" s="41" t="s">
        <v>5</v>
      </c>
      <c r="B197" s="131" t="s">
        <v>2957</v>
      </c>
      <c r="C197" s="134">
        <v>7.1916314398943221E-2</v>
      </c>
      <c r="D197" s="43">
        <f t="shared" si="35"/>
        <v>2.6932659742404237</v>
      </c>
      <c r="E197" s="43">
        <f t="shared" si="36"/>
        <v>2.5586026755284026</v>
      </c>
      <c r="F197" s="82">
        <f t="shared" si="37"/>
        <v>2.4239393768163815</v>
      </c>
      <c r="G197" s="29"/>
      <c r="H197" s="82">
        <f t="shared" ca="1" si="38"/>
        <v>2.6932659742404237</v>
      </c>
      <c r="I197" s="36">
        <f t="shared" ca="1" si="39"/>
        <v>0</v>
      </c>
      <c r="J197" s="14"/>
    </row>
    <row r="198" spans="1:10" x14ac:dyDescent="0.25">
      <c r="A198" s="41" t="s">
        <v>5</v>
      </c>
      <c r="B198" s="131" t="s">
        <v>2959</v>
      </c>
      <c r="C198" s="134">
        <v>6.2E-2</v>
      </c>
      <c r="D198" s="43">
        <f t="shared" si="35"/>
        <v>2.3219000000000003</v>
      </c>
      <c r="E198" s="43">
        <f t="shared" si="36"/>
        <v>2.2058050000000002</v>
      </c>
      <c r="F198" s="82">
        <f t="shared" si="37"/>
        <v>2.0897100000000002</v>
      </c>
      <c r="G198" s="29"/>
      <c r="H198" s="82">
        <f t="shared" ca="1" si="38"/>
        <v>2.3219000000000003</v>
      </c>
      <c r="I198" s="36">
        <f t="shared" ca="1" si="39"/>
        <v>0</v>
      </c>
      <c r="J198" s="14"/>
    </row>
    <row r="199" spans="1:10" x14ac:dyDescent="0.25">
      <c r="A199" s="41" t="s">
        <v>5</v>
      </c>
      <c r="B199" s="131" t="s">
        <v>2958</v>
      </c>
      <c r="C199" s="134">
        <v>6.2E-2</v>
      </c>
      <c r="D199" s="43">
        <f t="shared" si="35"/>
        <v>2.3219000000000003</v>
      </c>
      <c r="E199" s="43">
        <f t="shared" si="36"/>
        <v>2.2058050000000002</v>
      </c>
      <c r="F199" s="82">
        <f t="shared" si="37"/>
        <v>2.0897100000000002</v>
      </c>
      <c r="G199" s="29"/>
      <c r="H199" s="82">
        <f t="shared" ca="1" si="38"/>
        <v>2.3219000000000003</v>
      </c>
      <c r="I199" s="36">
        <f t="shared" ca="1" si="39"/>
        <v>0</v>
      </c>
      <c r="J199" s="14"/>
    </row>
    <row r="200" spans="1:10" x14ac:dyDescent="0.25">
      <c r="A200" s="41" t="s">
        <v>5</v>
      </c>
      <c r="B200" s="131" t="s">
        <v>2960</v>
      </c>
      <c r="C200" s="134">
        <v>6.7276552179656543E-2</v>
      </c>
      <c r="D200" s="43">
        <f t="shared" si="35"/>
        <v>2.5195068791281376</v>
      </c>
      <c r="E200" s="44">
        <f t="shared" si="36"/>
        <v>2.3935315351717308</v>
      </c>
      <c r="F200" s="82">
        <f t="shared" si="37"/>
        <v>2.2675561912153239</v>
      </c>
      <c r="G200" s="29"/>
      <c r="H200" s="82">
        <f t="shared" ca="1" si="38"/>
        <v>2.5195068791281376</v>
      </c>
      <c r="I200" s="36">
        <f t="shared" ca="1" si="39"/>
        <v>0</v>
      </c>
      <c r="J200" s="14"/>
    </row>
    <row r="201" spans="1:10" x14ac:dyDescent="0.25">
      <c r="A201" s="41" t="s">
        <v>5</v>
      </c>
      <c r="B201" s="131" t="s">
        <v>2961</v>
      </c>
      <c r="C201" s="134">
        <v>7.6556076618229871E-2</v>
      </c>
      <c r="D201" s="43">
        <f t="shared" si="35"/>
        <v>2.8670250693527088</v>
      </c>
      <c r="E201" s="43">
        <f t="shared" si="36"/>
        <v>2.7236738158850731</v>
      </c>
      <c r="F201" s="82">
        <f t="shared" si="37"/>
        <v>2.5803225624174382</v>
      </c>
      <c r="G201" s="29"/>
      <c r="H201" s="82">
        <f t="shared" ca="1" si="38"/>
        <v>2.8670250693527088</v>
      </c>
      <c r="I201" s="36">
        <f t="shared" ca="1" si="39"/>
        <v>0</v>
      </c>
      <c r="J201" s="14"/>
    </row>
    <row r="202" spans="1:10" x14ac:dyDescent="0.25">
      <c r="A202" s="41" t="s">
        <v>5</v>
      </c>
      <c r="B202" s="131" t="s">
        <v>2962</v>
      </c>
      <c r="C202" s="134">
        <v>6.2E-2</v>
      </c>
      <c r="D202" s="43">
        <f t="shared" si="35"/>
        <v>2.3219000000000003</v>
      </c>
      <c r="E202" s="43">
        <f t="shared" si="36"/>
        <v>2.2058050000000002</v>
      </c>
      <c r="F202" s="82">
        <f t="shared" si="37"/>
        <v>2.0897100000000002</v>
      </c>
      <c r="G202" s="29"/>
      <c r="H202" s="82">
        <f t="shared" ca="1" si="38"/>
        <v>2.3219000000000003</v>
      </c>
      <c r="I202" s="36">
        <f t="shared" ca="1" si="39"/>
        <v>0</v>
      </c>
      <c r="J202" s="14"/>
    </row>
    <row r="203" spans="1:10" x14ac:dyDescent="0.25">
      <c r="A203" s="41" t="s">
        <v>5</v>
      </c>
      <c r="B203" s="131" t="s">
        <v>248</v>
      </c>
      <c r="C203" s="134">
        <v>6.2E-2</v>
      </c>
      <c r="D203" s="43">
        <f t="shared" si="35"/>
        <v>2.3219000000000003</v>
      </c>
      <c r="E203" s="43">
        <f t="shared" si="36"/>
        <v>2.2058050000000002</v>
      </c>
      <c r="F203" s="82">
        <f t="shared" si="37"/>
        <v>2.0897100000000002</v>
      </c>
      <c r="G203" s="29"/>
      <c r="H203" s="82">
        <f t="shared" ca="1" si="38"/>
        <v>2.3219000000000003</v>
      </c>
      <c r="I203" s="36">
        <f t="shared" ca="1" si="39"/>
        <v>0</v>
      </c>
      <c r="J203" s="14"/>
    </row>
    <row r="204" spans="1:10" x14ac:dyDescent="0.25">
      <c r="A204" s="41" t="s">
        <v>5</v>
      </c>
      <c r="B204" s="131" t="s">
        <v>2963</v>
      </c>
      <c r="C204" s="134">
        <v>7.1452338177014532E-2</v>
      </c>
      <c r="D204" s="43">
        <f t="shared" si="35"/>
        <v>2.6758900647291943</v>
      </c>
      <c r="E204" s="43">
        <f t="shared" si="36"/>
        <v>2.5420955614927343</v>
      </c>
      <c r="F204" s="82">
        <f t="shared" si="37"/>
        <v>2.4083010582562752</v>
      </c>
      <c r="G204" s="29"/>
      <c r="H204" s="82">
        <f t="shared" ca="1" si="38"/>
        <v>2.6758900647291943</v>
      </c>
      <c r="I204" s="36">
        <f t="shared" ca="1" si="39"/>
        <v>0</v>
      </c>
      <c r="J204" s="14"/>
    </row>
    <row r="205" spans="1:10" x14ac:dyDescent="0.25">
      <c r="A205" s="41" t="s">
        <v>5</v>
      </c>
      <c r="B205" s="131" t="s">
        <v>280</v>
      </c>
      <c r="C205" s="134">
        <v>6.2E-2</v>
      </c>
      <c r="D205" s="43">
        <f t="shared" si="35"/>
        <v>2.3219000000000003</v>
      </c>
      <c r="E205" s="43">
        <f t="shared" si="36"/>
        <v>2.2058050000000002</v>
      </c>
      <c r="F205" s="82">
        <f t="shared" si="37"/>
        <v>2.0897100000000002</v>
      </c>
      <c r="G205" s="29"/>
      <c r="H205" s="82">
        <f t="shared" ca="1" si="38"/>
        <v>2.3219000000000003</v>
      </c>
      <c r="I205" s="36">
        <f t="shared" ca="1" si="39"/>
        <v>0</v>
      </c>
      <c r="J205" s="14"/>
    </row>
    <row r="206" spans="1:10" x14ac:dyDescent="0.25">
      <c r="A206" s="41" t="s">
        <v>5</v>
      </c>
      <c r="B206" s="131" t="s">
        <v>2964</v>
      </c>
      <c r="C206" s="134">
        <v>6.2E-2</v>
      </c>
      <c r="D206" s="43">
        <f t="shared" si="35"/>
        <v>2.3219000000000003</v>
      </c>
      <c r="E206" s="43">
        <f t="shared" si="36"/>
        <v>2.2058050000000002</v>
      </c>
      <c r="F206" s="82">
        <f t="shared" si="37"/>
        <v>2.0897100000000002</v>
      </c>
      <c r="G206" s="29"/>
      <c r="H206" s="82">
        <f t="shared" ca="1" si="38"/>
        <v>2.3219000000000003</v>
      </c>
      <c r="I206" s="36">
        <f t="shared" ca="1" si="39"/>
        <v>0</v>
      </c>
      <c r="J206" s="14"/>
    </row>
    <row r="207" spans="1:10" x14ac:dyDescent="0.25">
      <c r="A207" s="41" t="s">
        <v>5</v>
      </c>
      <c r="B207" s="131" t="s">
        <v>2965</v>
      </c>
      <c r="C207" s="134">
        <v>6.3843128137384408E-2</v>
      </c>
      <c r="D207" s="43">
        <f t="shared" si="35"/>
        <v>2.3909251487450462</v>
      </c>
      <c r="E207" s="43">
        <f t="shared" si="36"/>
        <v>2.2713788913077937</v>
      </c>
      <c r="F207" s="82">
        <f t="shared" si="37"/>
        <v>2.1518326338705416</v>
      </c>
      <c r="G207" s="29"/>
      <c r="H207" s="82">
        <f t="shared" ca="1" si="38"/>
        <v>2.3909251487450462</v>
      </c>
      <c r="I207" s="36">
        <f t="shared" ca="1" si="39"/>
        <v>0</v>
      </c>
      <c r="J207" s="14"/>
    </row>
    <row r="208" spans="1:10" x14ac:dyDescent="0.25">
      <c r="A208" s="41" t="s">
        <v>5</v>
      </c>
      <c r="B208" s="131" t="s">
        <v>2966</v>
      </c>
      <c r="C208" s="134">
        <v>6.3843128137384408E-2</v>
      </c>
      <c r="D208" s="43">
        <f t="shared" si="35"/>
        <v>2.3909251487450462</v>
      </c>
      <c r="E208" s="43">
        <f t="shared" si="36"/>
        <v>2.2713788913077937</v>
      </c>
      <c r="F208" s="82">
        <f t="shared" si="37"/>
        <v>2.1518326338705416</v>
      </c>
      <c r="G208" s="29"/>
      <c r="H208" s="82">
        <f t="shared" ca="1" si="38"/>
        <v>2.3909251487450462</v>
      </c>
      <c r="I208" s="36">
        <f t="shared" ca="1" si="39"/>
        <v>0</v>
      </c>
      <c r="J208" s="14"/>
    </row>
    <row r="209" spans="1:10" x14ac:dyDescent="0.25">
      <c r="A209" s="41" t="s">
        <v>5</v>
      </c>
      <c r="B209" s="131" t="s">
        <v>559</v>
      </c>
      <c r="C209" s="134">
        <v>0.08</v>
      </c>
      <c r="D209" s="43">
        <f t="shared" si="35"/>
        <v>2.9960000000000004</v>
      </c>
      <c r="E209" s="43">
        <f t="shared" si="36"/>
        <v>2.8462000000000005</v>
      </c>
      <c r="F209" s="82">
        <f t="shared" si="37"/>
        <v>2.6964000000000006</v>
      </c>
      <c r="G209" s="29"/>
      <c r="H209" s="82">
        <f t="shared" ca="1" si="38"/>
        <v>2.9960000000000004</v>
      </c>
      <c r="I209" s="36">
        <f t="shared" ca="1" si="39"/>
        <v>0</v>
      </c>
      <c r="J209" s="14"/>
    </row>
    <row r="210" spans="1:10" x14ac:dyDescent="0.25">
      <c r="A210" s="41" t="s">
        <v>5</v>
      </c>
      <c r="B210" s="131" t="s">
        <v>2967</v>
      </c>
      <c r="C210" s="134">
        <v>6.119846367239104E-2</v>
      </c>
      <c r="D210" s="43">
        <f t="shared" si="35"/>
        <v>2.2918824645310445</v>
      </c>
      <c r="E210" s="43">
        <f t="shared" si="36"/>
        <v>2.1772883413044921</v>
      </c>
      <c r="F210" s="82">
        <f t="shared" si="37"/>
        <v>2.0626942180779402</v>
      </c>
      <c r="G210" s="29"/>
      <c r="H210" s="82">
        <f t="shared" ca="1" si="38"/>
        <v>2.2918824645310445</v>
      </c>
      <c r="I210" s="36">
        <f t="shared" ca="1" si="39"/>
        <v>0</v>
      </c>
      <c r="J210" s="14"/>
    </row>
    <row r="211" spans="1:10" x14ac:dyDescent="0.25">
      <c r="A211" s="41" t="s">
        <v>5</v>
      </c>
      <c r="B211" s="131" t="s">
        <v>2968</v>
      </c>
      <c r="C211" s="134">
        <v>7.4236195508586525E-2</v>
      </c>
      <c r="D211" s="43">
        <f t="shared" si="35"/>
        <v>2.7801455217965656</v>
      </c>
      <c r="E211" s="43">
        <f t="shared" si="36"/>
        <v>2.6411382457067374</v>
      </c>
      <c r="F211" s="82">
        <f t="shared" si="37"/>
        <v>2.5021309696169092</v>
      </c>
      <c r="G211" s="29"/>
      <c r="H211" s="82">
        <f t="shared" ca="1" si="38"/>
        <v>2.7801455217965656</v>
      </c>
      <c r="I211" s="36">
        <f t="shared" ca="1" si="39"/>
        <v>0</v>
      </c>
      <c r="J211" s="14"/>
    </row>
    <row r="212" spans="1:10" x14ac:dyDescent="0.25">
      <c r="A212" s="41" t="s">
        <v>5</v>
      </c>
      <c r="B212" s="131" t="s">
        <v>2969</v>
      </c>
      <c r="C212" s="134">
        <v>7.442178599735802E-2</v>
      </c>
      <c r="D212" s="43">
        <f t="shared" si="35"/>
        <v>2.7870958856010581</v>
      </c>
      <c r="E212" s="43">
        <f t="shared" si="36"/>
        <v>2.6477410913210053</v>
      </c>
      <c r="F212" s="82">
        <f t="shared" si="37"/>
        <v>2.5083862970409525</v>
      </c>
      <c r="G212" s="29"/>
      <c r="H212" s="82">
        <f t="shared" ca="1" si="38"/>
        <v>2.7870958856010581</v>
      </c>
      <c r="I212" s="36">
        <f t="shared" ca="1" si="39"/>
        <v>0</v>
      </c>
      <c r="J212" s="14"/>
    </row>
    <row r="213" spans="1:10" x14ac:dyDescent="0.25">
      <c r="A213" s="41" t="s">
        <v>5</v>
      </c>
      <c r="B213" s="131" t="s">
        <v>2970</v>
      </c>
      <c r="C213" s="134">
        <v>7.6999999999999999E-2</v>
      </c>
      <c r="D213" s="43">
        <f t="shared" si="35"/>
        <v>2.8836500000000003</v>
      </c>
      <c r="E213" s="43">
        <f t="shared" si="36"/>
        <v>2.7394674999999999</v>
      </c>
      <c r="F213" s="82">
        <f t="shared" si="37"/>
        <v>2.5952850000000005</v>
      </c>
      <c r="G213" s="29"/>
      <c r="H213" s="82">
        <f t="shared" ca="1" si="38"/>
        <v>2.8836500000000003</v>
      </c>
      <c r="I213" s="36">
        <f t="shared" ca="1" si="39"/>
        <v>0</v>
      </c>
      <c r="J213" s="14"/>
    </row>
    <row r="214" spans="1:10" x14ac:dyDescent="0.25">
      <c r="A214" s="41" t="s">
        <v>5</v>
      </c>
      <c r="B214" s="131" t="s">
        <v>2971</v>
      </c>
      <c r="C214" s="134">
        <v>6.119846367239104E-2</v>
      </c>
      <c r="D214" s="43">
        <f t="shared" si="35"/>
        <v>2.2918824645310445</v>
      </c>
      <c r="E214" s="43">
        <f t="shared" si="36"/>
        <v>2.1772883413044921</v>
      </c>
      <c r="F214" s="82">
        <f t="shared" si="37"/>
        <v>2.0626942180779402</v>
      </c>
      <c r="G214" s="29"/>
      <c r="H214" s="82">
        <f t="shared" ca="1" si="38"/>
        <v>2.2918824645310445</v>
      </c>
      <c r="I214" s="36">
        <f t="shared" ca="1" si="39"/>
        <v>0</v>
      </c>
      <c r="J214" s="14"/>
    </row>
    <row r="215" spans="1:10" x14ac:dyDescent="0.25">
      <c r="A215" s="41" t="s">
        <v>5</v>
      </c>
      <c r="B215" s="131" t="s">
        <v>2972</v>
      </c>
      <c r="C215" s="134">
        <v>7.1777121532364624E-2</v>
      </c>
      <c r="D215" s="43">
        <f t="shared" si="35"/>
        <v>2.6880532013870555</v>
      </c>
      <c r="E215" s="43">
        <f t="shared" si="36"/>
        <v>2.5536505413177024</v>
      </c>
      <c r="F215" s="82">
        <f t="shared" si="37"/>
        <v>2.4192478812483502</v>
      </c>
      <c r="G215" s="29"/>
      <c r="H215" s="82">
        <f t="shared" ca="1" si="38"/>
        <v>2.6880532013870555</v>
      </c>
      <c r="I215" s="36">
        <f t="shared" ca="1" si="39"/>
        <v>0</v>
      </c>
      <c r="J215" s="14"/>
    </row>
    <row r="216" spans="1:10" x14ac:dyDescent="0.25">
      <c r="A216" s="41" t="s">
        <v>5</v>
      </c>
      <c r="B216" s="131" t="s">
        <v>254</v>
      </c>
      <c r="C216" s="134">
        <v>7.1777121532364624E-2</v>
      </c>
      <c r="D216" s="43">
        <f t="shared" si="35"/>
        <v>2.6880532013870555</v>
      </c>
      <c r="E216" s="43">
        <f t="shared" si="36"/>
        <v>2.5536505413177024</v>
      </c>
      <c r="F216" s="82">
        <f t="shared" si="37"/>
        <v>2.4192478812483502</v>
      </c>
      <c r="G216" s="29"/>
      <c r="H216" s="82">
        <f t="shared" ca="1" si="38"/>
        <v>2.6880532013870555</v>
      </c>
      <c r="I216" s="36">
        <f t="shared" ca="1" si="39"/>
        <v>0</v>
      </c>
      <c r="J216" s="14"/>
    </row>
    <row r="217" spans="1:10" x14ac:dyDescent="0.25">
      <c r="A217" s="41" t="s">
        <v>5</v>
      </c>
      <c r="B217" s="131" t="s">
        <v>281</v>
      </c>
      <c r="C217" s="134">
        <v>6.3843128137384408E-2</v>
      </c>
      <c r="D217" s="43">
        <f t="shared" si="35"/>
        <v>2.3909251487450462</v>
      </c>
      <c r="E217" s="43">
        <f t="shared" si="36"/>
        <v>2.2713788913077937</v>
      </c>
      <c r="F217" s="82">
        <f t="shared" si="37"/>
        <v>2.1518326338705416</v>
      </c>
      <c r="G217" s="29"/>
      <c r="H217" s="82">
        <f t="shared" ca="1" si="38"/>
        <v>2.3909251487450462</v>
      </c>
      <c r="I217" s="36">
        <f t="shared" ca="1" si="39"/>
        <v>0</v>
      </c>
      <c r="J217" s="14"/>
    </row>
    <row r="218" spans="1:10" x14ac:dyDescent="0.25">
      <c r="A218" s="41" t="s">
        <v>5</v>
      </c>
      <c r="B218" s="131" t="s">
        <v>2973</v>
      </c>
      <c r="C218" s="134">
        <v>6.9132457067371214E-2</v>
      </c>
      <c r="D218" s="43">
        <f t="shared" si="35"/>
        <v>2.589010517173052</v>
      </c>
      <c r="E218" s="43">
        <f t="shared" si="36"/>
        <v>2.4595599913143991</v>
      </c>
      <c r="F218" s="82">
        <f t="shared" si="37"/>
        <v>2.330109465455747</v>
      </c>
      <c r="G218" s="29"/>
      <c r="H218" s="82">
        <f t="shared" ca="1" si="38"/>
        <v>2.589010517173052</v>
      </c>
      <c r="I218" s="36">
        <f t="shared" ca="1" si="39"/>
        <v>0</v>
      </c>
      <c r="J218" s="14"/>
    </row>
    <row r="219" spans="1:10" x14ac:dyDescent="0.25">
      <c r="A219" s="41" t="s">
        <v>5</v>
      </c>
      <c r="B219" s="131" t="s">
        <v>2509</v>
      </c>
      <c r="C219" s="134">
        <v>6.119846367239104E-2</v>
      </c>
      <c r="D219" s="43">
        <f t="shared" si="35"/>
        <v>2.2918824645310445</v>
      </c>
      <c r="E219" s="43">
        <f t="shared" si="36"/>
        <v>2.1772883413044921</v>
      </c>
      <c r="F219" s="82">
        <f t="shared" si="37"/>
        <v>2.0626942180779402</v>
      </c>
      <c r="G219" s="29"/>
      <c r="H219" s="82">
        <f t="shared" ca="1" si="38"/>
        <v>2.2918824645310445</v>
      </c>
      <c r="I219" s="36">
        <f t="shared" ca="1" si="39"/>
        <v>0</v>
      </c>
      <c r="J219" s="14"/>
    </row>
    <row r="220" spans="1:10" x14ac:dyDescent="0.25">
      <c r="A220" s="41" t="s">
        <v>5</v>
      </c>
      <c r="B220" s="131" t="s">
        <v>563</v>
      </c>
      <c r="C220" s="134">
        <v>6.119846367239104E-2</v>
      </c>
      <c r="D220" s="43">
        <f t="shared" si="35"/>
        <v>2.2918824645310445</v>
      </c>
      <c r="E220" s="43">
        <f t="shared" si="36"/>
        <v>2.1772883413044921</v>
      </c>
      <c r="F220" s="82">
        <f t="shared" si="37"/>
        <v>2.0626942180779402</v>
      </c>
      <c r="G220" s="29"/>
      <c r="H220" s="82">
        <f t="shared" ca="1" si="38"/>
        <v>2.2918824645310445</v>
      </c>
      <c r="I220" s="36">
        <f t="shared" ca="1" si="39"/>
        <v>0</v>
      </c>
      <c r="J220" s="14"/>
    </row>
    <row r="221" spans="1:10" x14ac:dyDescent="0.25">
      <c r="A221" s="41" t="s">
        <v>5</v>
      </c>
      <c r="B221" s="131" t="s">
        <v>376</v>
      </c>
      <c r="C221" s="134">
        <v>6.7000000000000004E-2</v>
      </c>
      <c r="D221" s="43">
        <f t="shared" si="35"/>
        <v>2.5091500000000004</v>
      </c>
      <c r="E221" s="43">
        <f t="shared" si="36"/>
        <v>2.3836925000000004</v>
      </c>
      <c r="F221" s="82">
        <f t="shared" si="37"/>
        <v>2.2582350000000004</v>
      </c>
      <c r="G221" s="29"/>
      <c r="H221" s="82">
        <f t="shared" ca="1" si="38"/>
        <v>2.5091500000000004</v>
      </c>
      <c r="I221" s="36">
        <f t="shared" ca="1" si="39"/>
        <v>0</v>
      </c>
      <c r="J221" s="14"/>
    </row>
    <row r="222" spans="1:10" x14ac:dyDescent="0.25">
      <c r="A222" s="41" t="s">
        <v>5</v>
      </c>
      <c r="B222" s="131" t="s">
        <v>2974</v>
      </c>
      <c r="C222" s="134">
        <v>6.7000000000000004E-2</v>
      </c>
      <c r="D222" s="43">
        <f t="shared" ref="D222:D253" si="40">C222*$K$9</f>
        <v>2.5091500000000004</v>
      </c>
      <c r="E222" s="43">
        <f t="shared" ref="E222:E253" si="41">D222*0.95</f>
        <v>2.3836925000000004</v>
      </c>
      <c r="F222" s="82">
        <f t="shared" ref="F222:F253" si="42">D222*0.9</f>
        <v>2.2582350000000004</v>
      </c>
      <c r="G222" s="29"/>
      <c r="H222" s="82">
        <f t="shared" ref="H222:H253" ca="1" si="43">IF($H$8&lt;2500,D222, IF(AND($H$8&lt;5000,$H$8&gt;2500),E222,F222))</f>
        <v>2.5091500000000004</v>
      </c>
      <c r="I222" s="36">
        <f t="shared" ref="I222:I253" ca="1" si="44">G222*H222</f>
        <v>0</v>
      </c>
      <c r="J222" s="14"/>
    </row>
    <row r="223" spans="1:10" x14ac:dyDescent="0.25">
      <c r="A223" s="41" t="s">
        <v>5</v>
      </c>
      <c r="B223" s="131" t="s">
        <v>185</v>
      </c>
      <c r="C223" s="134">
        <v>7.442178599735802E-2</v>
      </c>
      <c r="D223" s="43">
        <f t="shared" si="40"/>
        <v>2.7870958856010581</v>
      </c>
      <c r="E223" s="43">
        <f t="shared" si="41"/>
        <v>2.6477410913210053</v>
      </c>
      <c r="F223" s="82">
        <f t="shared" si="42"/>
        <v>2.5083862970409525</v>
      </c>
      <c r="G223" s="29"/>
      <c r="H223" s="82">
        <f t="shared" ca="1" si="43"/>
        <v>2.7870958856010581</v>
      </c>
      <c r="I223" s="36">
        <f t="shared" ca="1" si="44"/>
        <v>0</v>
      </c>
      <c r="J223" s="14"/>
    </row>
    <row r="224" spans="1:10" x14ac:dyDescent="0.25">
      <c r="A224" s="41" t="s">
        <v>5</v>
      </c>
      <c r="B224" s="131" t="s">
        <v>2975</v>
      </c>
      <c r="C224" s="134">
        <v>7.8875957727873203E-2</v>
      </c>
      <c r="D224" s="43">
        <f t="shared" si="40"/>
        <v>2.9539046169088516</v>
      </c>
      <c r="E224" s="43">
        <f t="shared" si="41"/>
        <v>2.8062093860634088</v>
      </c>
      <c r="F224" s="82">
        <f t="shared" si="42"/>
        <v>2.6585141552179667</v>
      </c>
      <c r="G224" s="29"/>
      <c r="H224" s="82">
        <f t="shared" ca="1" si="43"/>
        <v>2.9539046169088516</v>
      </c>
      <c r="I224" s="36">
        <f t="shared" ca="1" si="44"/>
        <v>0</v>
      </c>
      <c r="J224" s="14"/>
    </row>
    <row r="225" spans="1:10" x14ac:dyDescent="0.25">
      <c r="A225" s="41" t="s">
        <v>5</v>
      </c>
      <c r="B225" s="131" t="s">
        <v>2976</v>
      </c>
      <c r="C225" s="134">
        <v>6.9132457067371214E-2</v>
      </c>
      <c r="D225" s="43">
        <f t="shared" si="40"/>
        <v>2.589010517173052</v>
      </c>
      <c r="E225" s="43">
        <f t="shared" si="41"/>
        <v>2.4595599913143991</v>
      </c>
      <c r="F225" s="82">
        <f t="shared" si="42"/>
        <v>2.330109465455747</v>
      </c>
      <c r="G225" s="29"/>
      <c r="H225" s="82">
        <f t="shared" ca="1" si="43"/>
        <v>2.589010517173052</v>
      </c>
      <c r="I225" s="36">
        <f t="shared" ca="1" si="44"/>
        <v>0</v>
      </c>
      <c r="J225" s="14"/>
    </row>
    <row r="226" spans="1:10" x14ac:dyDescent="0.25">
      <c r="A226" s="41" t="s">
        <v>5</v>
      </c>
      <c r="B226" s="131" t="s">
        <v>2977</v>
      </c>
      <c r="C226" s="134">
        <v>6.7276552179656543E-2</v>
      </c>
      <c r="D226" s="43">
        <f t="shared" si="40"/>
        <v>2.5195068791281376</v>
      </c>
      <c r="E226" s="43">
        <f t="shared" si="41"/>
        <v>2.3935315351717308</v>
      </c>
      <c r="F226" s="82">
        <f t="shared" si="42"/>
        <v>2.2675561912153239</v>
      </c>
      <c r="G226" s="29"/>
      <c r="H226" s="82">
        <f t="shared" ca="1" si="43"/>
        <v>2.5195068791281376</v>
      </c>
      <c r="I226" s="36">
        <f t="shared" ca="1" si="44"/>
        <v>0</v>
      </c>
      <c r="J226" s="14"/>
    </row>
    <row r="227" spans="1:10" x14ac:dyDescent="0.25">
      <c r="A227" s="41" t="s">
        <v>5</v>
      </c>
      <c r="B227" s="141" t="s">
        <v>2978</v>
      </c>
      <c r="C227" s="134">
        <v>6.8000000000000005E-2</v>
      </c>
      <c r="D227" s="43">
        <f t="shared" si="40"/>
        <v>2.5466000000000002</v>
      </c>
      <c r="E227" s="43">
        <f t="shared" si="41"/>
        <v>2.41927</v>
      </c>
      <c r="F227" s="82">
        <f t="shared" si="42"/>
        <v>2.2919400000000003</v>
      </c>
      <c r="G227" s="29"/>
      <c r="H227" s="82">
        <f t="shared" ca="1" si="43"/>
        <v>2.5466000000000002</v>
      </c>
      <c r="I227" s="36">
        <f t="shared" ca="1" si="44"/>
        <v>0</v>
      </c>
      <c r="J227" s="14"/>
    </row>
    <row r="228" spans="1:10" x14ac:dyDescent="0.25">
      <c r="A228" s="41" t="s">
        <v>5</v>
      </c>
      <c r="B228" s="131" t="s">
        <v>2979</v>
      </c>
      <c r="C228" s="134">
        <v>6.8000000000000005E-2</v>
      </c>
      <c r="D228" s="43">
        <f t="shared" si="40"/>
        <v>2.5466000000000002</v>
      </c>
      <c r="E228" s="43">
        <f t="shared" si="41"/>
        <v>2.41927</v>
      </c>
      <c r="F228" s="82">
        <f t="shared" si="42"/>
        <v>2.2919400000000003</v>
      </c>
      <c r="G228" s="29"/>
      <c r="H228" s="82">
        <f t="shared" ca="1" si="43"/>
        <v>2.5466000000000002</v>
      </c>
      <c r="I228" s="36">
        <f t="shared" ca="1" si="44"/>
        <v>0</v>
      </c>
      <c r="J228" s="14"/>
    </row>
    <row r="229" spans="1:10" x14ac:dyDescent="0.25">
      <c r="A229" s="41" t="s">
        <v>5</v>
      </c>
      <c r="B229" s="131" t="s">
        <v>2980</v>
      </c>
      <c r="C229" s="134">
        <v>6.4956671070013211E-2</v>
      </c>
      <c r="D229" s="43">
        <f t="shared" si="40"/>
        <v>2.4326273315719948</v>
      </c>
      <c r="E229" s="43">
        <f t="shared" si="41"/>
        <v>2.3109959649933951</v>
      </c>
      <c r="F229" s="82">
        <f t="shared" si="42"/>
        <v>2.1893645984147954</v>
      </c>
      <c r="G229" s="29"/>
      <c r="H229" s="82">
        <f t="shared" ca="1" si="43"/>
        <v>2.4326273315719948</v>
      </c>
      <c r="I229" s="36">
        <f t="shared" ca="1" si="44"/>
        <v>0</v>
      </c>
      <c r="J229" s="14"/>
    </row>
    <row r="230" spans="1:10" x14ac:dyDescent="0.25">
      <c r="A230" s="41" t="s">
        <v>5</v>
      </c>
      <c r="B230" s="131" t="s">
        <v>2981</v>
      </c>
      <c r="C230" s="134">
        <v>7.6092100396301182E-2</v>
      </c>
      <c r="D230" s="43">
        <f t="shared" si="40"/>
        <v>2.8496491598414795</v>
      </c>
      <c r="E230" s="43">
        <f t="shared" si="41"/>
        <v>2.7071667018494052</v>
      </c>
      <c r="F230" s="82">
        <f t="shared" si="42"/>
        <v>2.5646842438573314</v>
      </c>
      <c r="G230" s="29"/>
      <c r="H230" s="82">
        <f t="shared" ca="1" si="43"/>
        <v>2.8496491598414795</v>
      </c>
      <c r="I230" s="36">
        <f t="shared" ca="1" si="44"/>
        <v>0</v>
      </c>
      <c r="J230" s="14"/>
    </row>
    <row r="231" spans="1:10" x14ac:dyDescent="0.25">
      <c r="A231" s="41" t="s">
        <v>5</v>
      </c>
      <c r="B231" s="131" t="s">
        <v>2982</v>
      </c>
      <c r="C231" s="134">
        <v>6.9132457067371214E-2</v>
      </c>
      <c r="D231" s="43">
        <f t="shared" si="40"/>
        <v>2.589010517173052</v>
      </c>
      <c r="E231" s="43">
        <f t="shared" si="41"/>
        <v>2.4595599913143991</v>
      </c>
      <c r="F231" s="82">
        <f t="shared" si="42"/>
        <v>2.330109465455747</v>
      </c>
      <c r="G231" s="29"/>
      <c r="H231" s="82">
        <f t="shared" ca="1" si="43"/>
        <v>2.589010517173052</v>
      </c>
      <c r="I231" s="36">
        <f t="shared" ca="1" si="44"/>
        <v>0</v>
      </c>
      <c r="J231" s="14"/>
    </row>
    <row r="232" spans="1:10" x14ac:dyDescent="0.25">
      <c r="A232" s="41" t="s">
        <v>5</v>
      </c>
      <c r="B232" s="131" t="s">
        <v>2565</v>
      </c>
      <c r="C232" s="134">
        <v>7.1611204946996465E-2</v>
      </c>
      <c r="D232" s="43">
        <f t="shared" si="40"/>
        <v>2.6818396252650176</v>
      </c>
      <c r="E232" s="43">
        <f t="shared" si="41"/>
        <v>2.5477476440017668</v>
      </c>
      <c r="F232" s="82">
        <f t="shared" si="42"/>
        <v>2.413655662738516</v>
      </c>
      <c r="G232" s="29"/>
      <c r="H232" s="82">
        <f t="shared" ca="1" si="43"/>
        <v>2.6818396252650176</v>
      </c>
      <c r="I232" s="36">
        <f t="shared" ca="1" si="44"/>
        <v>0</v>
      </c>
      <c r="J232" s="14"/>
    </row>
    <row r="233" spans="1:10" x14ac:dyDescent="0.25">
      <c r="A233" s="41" t="s">
        <v>5</v>
      </c>
      <c r="B233" s="131" t="s">
        <v>256</v>
      </c>
      <c r="C233" s="134">
        <v>7.6092100396301182E-2</v>
      </c>
      <c r="D233" s="43">
        <f t="shared" si="40"/>
        <v>2.8496491598414795</v>
      </c>
      <c r="E233" s="43">
        <f t="shared" si="41"/>
        <v>2.7071667018494052</v>
      </c>
      <c r="F233" s="82">
        <f t="shared" si="42"/>
        <v>2.5646842438573314</v>
      </c>
      <c r="G233" s="29"/>
      <c r="H233" s="82">
        <f t="shared" ca="1" si="43"/>
        <v>2.8496491598414795</v>
      </c>
      <c r="I233" s="36">
        <f t="shared" ca="1" si="44"/>
        <v>0</v>
      </c>
      <c r="J233" s="14"/>
    </row>
    <row r="234" spans="1:10" x14ac:dyDescent="0.25">
      <c r="A234" s="41" t="s">
        <v>5</v>
      </c>
      <c r="B234" s="131" t="s">
        <v>2983</v>
      </c>
      <c r="C234" s="134">
        <v>6.124486129458389E-2</v>
      </c>
      <c r="D234" s="43">
        <f t="shared" si="40"/>
        <v>2.2936200554821666</v>
      </c>
      <c r="E234" s="43">
        <f t="shared" si="41"/>
        <v>2.1789390527080581</v>
      </c>
      <c r="F234" s="82">
        <f t="shared" si="42"/>
        <v>2.06425804993395</v>
      </c>
      <c r="G234" s="29"/>
      <c r="H234" s="82">
        <f t="shared" ca="1" si="43"/>
        <v>2.2936200554821666</v>
      </c>
      <c r="I234" s="36">
        <f t="shared" ca="1" si="44"/>
        <v>0</v>
      </c>
      <c r="J234" s="14"/>
    </row>
    <row r="235" spans="1:10" x14ac:dyDescent="0.25">
      <c r="A235" s="41" t="s">
        <v>5</v>
      </c>
      <c r="B235" s="131" t="s">
        <v>2984</v>
      </c>
      <c r="C235" s="134">
        <v>6.3843128137384408E-2</v>
      </c>
      <c r="D235" s="43">
        <f t="shared" si="40"/>
        <v>2.3909251487450462</v>
      </c>
      <c r="E235" s="43">
        <f t="shared" si="41"/>
        <v>2.2713788913077937</v>
      </c>
      <c r="F235" s="82">
        <f t="shared" si="42"/>
        <v>2.1518326338705416</v>
      </c>
      <c r="G235" s="29"/>
      <c r="H235" s="82">
        <f t="shared" ca="1" si="43"/>
        <v>2.3909251487450462</v>
      </c>
      <c r="I235" s="36">
        <f t="shared" ca="1" si="44"/>
        <v>0</v>
      </c>
      <c r="J235" s="14"/>
    </row>
    <row r="236" spans="1:10" x14ac:dyDescent="0.25">
      <c r="A236" s="41" t="s">
        <v>5</v>
      </c>
      <c r="B236" s="131" t="s">
        <v>2985</v>
      </c>
      <c r="C236" s="134">
        <v>7.1777121532364624E-2</v>
      </c>
      <c r="D236" s="43">
        <f t="shared" si="40"/>
        <v>2.6880532013870555</v>
      </c>
      <c r="E236" s="43">
        <f t="shared" si="41"/>
        <v>2.5536505413177024</v>
      </c>
      <c r="F236" s="82">
        <f t="shared" si="42"/>
        <v>2.4192478812483502</v>
      </c>
      <c r="G236" s="29"/>
      <c r="H236" s="82">
        <f t="shared" ca="1" si="43"/>
        <v>2.6880532013870555</v>
      </c>
      <c r="I236" s="36">
        <f t="shared" ca="1" si="44"/>
        <v>0</v>
      </c>
      <c r="J236" s="14"/>
    </row>
    <row r="237" spans="1:10" x14ac:dyDescent="0.25">
      <c r="A237" s="41" t="s">
        <v>5</v>
      </c>
      <c r="B237" s="131" t="s">
        <v>2788</v>
      </c>
      <c r="C237" s="134">
        <v>0.10207476882430651</v>
      </c>
      <c r="D237" s="43">
        <f t="shared" si="40"/>
        <v>3.8227000924702792</v>
      </c>
      <c r="E237" s="43">
        <f t="shared" si="41"/>
        <v>3.6315650878467651</v>
      </c>
      <c r="F237" s="82">
        <f t="shared" si="42"/>
        <v>3.4404300832232515</v>
      </c>
      <c r="G237" s="29"/>
      <c r="H237" s="82">
        <f t="shared" ca="1" si="43"/>
        <v>3.8227000924702792</v>
      </c>
      <c r="I237" s="36">
        <f t="shared" ca="1" si="44"/>
        <v>0</v>
      </c>
      <c r="J237" s="14"/>
    </row>
    <row r="238" spans="1:10" x14ac:dyDescent="0.25">
      <c r="A238" s="41" t="s">
        <v>5</v>
      </c>
      <c r="B238" s="131" t="s">
        <v>2986</v>
      </c>
      <c r="C238" s="134">
        <v>7.1916314398943221E-2</v>
      </c>
      <c r="D238" s="43">
        <f t="shared" si="40"/>
        <v>2.6932659742404237</v>
      </c>
      <c r="E238" s="43">
        <f t="shared" si="41"/>
        <v>2.5586026755284026</v>
      </c>
      <c r="F238" s="82">
        <f t="shared" si="42"/>
        <v>2.4239393768163815</v>
      </c>
      <c r="G238" s="29"/>
      <c r="H238" s="82">
        <f t="shared" ca="1" si="43"/>
        <v>2.6932659742404237</v>
      </c>
      <c r="I238" s="36">
        <f t="shared" ca="1" si="44"/>
        <v>0</v>
      </c>
      <c r="J238" s="14"/>
    </row>
    <row r="239" spans="1:10" x14ac:dyDescent="0.25">
      <c r="A239" s="41" t="s">
        <v>5</v>
      </c>
      <c r="B239" s="131" t="s">
        <v>2987</v>
      </c>
      <c r="C239" s="134">
        <v>6.2520795904887724E-2</v>
      </c>
      <c r="D239" s="43">
        <f t="shared" si="40"/>
        <v>2.3414038066380454</v>
      </c>
      <c r="E239" s="43">
        <f t="shared" si="41"/>
        <v>2.2243336163061431</v>
      </c>
      <c r="F239" s="82">
        <f t="shared" si="42"/>
        <v>2.1072634259742409</v>
      </c>
      <c r="G239" s="29"/>
      <c r="H239" s="82">
        <f t="shared" ca="1" si="43"/>
        <v>2.3414038066380454</v>
      </c>
      <c r="I239" s="36">
        <f t="shared" ca="1" si="44"/>
        <v>0</v>
      </c>
      <c r="J239" s="14"/>
    </row>
    <row r="240" spans="1:10" x14ac:dyDescent="0.25">
      <c r="A240" s="41" t="s">
        <v>5</v>
      </c>
      <c r="B240" s="131" t="s">
        <v>2988</v>
      </c>
      <c r="C240" s="134">
        <v>7.8875957727873203E-2</v>
      </c>
      <c r="D240" s="43">
        <f t="shared" si="40"/>
        <v>2.9539046169088516</v>
      </c>
      <c r="E240" s="43">
        <f t="shared" si="41"/>
        <v>2.8062093860634088</v>
      </c>
      <c r="F240" s="82">
        <f t="shared" si="42"/>
        <v>2.6585141552179667</v>
      </c>
      <c r="G240" s="29"/>
      <c r="H240" s="82">
        <f t="shared" ca="1" si="43"/>
        <v>2.9539046169088516</v>
      </c>
      <c r="I240" s="36">
        <f t="shared" ca="1" si="44"/>
        <v>0</v>
      </c>
      <c r="J240" s="14"/>
    </row>
    <row r="241" spans="1:10" x14ac:dyDescent="0.25">
      <c r="A241" s="41" t="s">
        <v>5</v>
      </c>
      <c r="B241" s="131" t="s">
        <v>2989</v>
      </c>
      <c r="C241" s="134">
        <v>7.0000000000000007E-2</v>
      </c>
      <c r="D241" s="43">
        <f t="shared" si="40"/>
        <v>2.6215000000000006</v>
      </c>
      <c r="E241" s="43">
        <f t="shared" si="41"/>
        <v>2.4904250000000006</v>
      </c>
      <c r="F241" s="82">
        <f t="shared" si="42"/>
        <v>2.3593500000000005</v>
      </c>
      <c r="G241" s="29"/>
      <c r="H241" s="82">
        <f t="shared" ca="1" si="43"/>
        <v>2.6215000000000006</v>
      </c>
      <c r="I241" s="36">
        <f t="shared" ca="1" si="44"/>
        <v>0</v>
      </c>
      <c r="J241" s="14"/>
    </row>
    <row r="242" spans="1:10" x14ac:dyDescent="0.25">
      <c r="A242" s="41" t="s">
        <v>5</v>
      </c>
      <c r="B242" s="131" t="s">
        <v>2990</v>
      </c>
      <c r="C242" s="134">
        <v>7.0000000000000007E-2</v>
      </c>
      <c r="D242" s="43">
        <f t="shared" si="40"/>
        <v>2.6215000000000006</v>
      </c>
      <c r="E242" s="43">
        <f t="shared" si="41"/>
        <v>2.4904250000000006</v>
      </c>
      <c r="F242" s="82">
        <f t="shared" si="42"/>
        <v>2.3593500000000005</v>
      </c>
      <c r="G242" s="29"/>
      <c r="H242" s="82">
        <f t="shared" ca="1" si="43"/>
        <v>2.6215000000000006</v>
      </c>
      <c r="I242" s="36">
        <f t="shared" ca="1" si="44"/>
        <v>0</v>
      </c>
      <c r="J242" s="14"/>
    </row>
    <row r="243" spans="1:10" x14ac:dyDescent="0.25">
      <c r="A243" s="41" t="s">
        <v>5</v>
      </c>
      <c r="B243" s="131" t="s">
        <v>796</v>
      </c>
      <c r="C243" s="134">
        <v>7.8875957727873203E-2</v>
      </c>
      <c r="D243" s="43">
        <f t="shared" si="40"/>
        <v>2.9539046169088516</v>
      </c>
      <c r="E243" s="43">
        <f t="shared" si="41"/>
        <v>2.8062093860634088</v>
      </c>
      <c r="F243" s="82">
        <f t="shared" si="42"/>
        <v>2.6585141552179667</v>
      </c>
      <c r="G243" s="29"/>
      <c r="H243" s="82">
        <f t="shared" ca="1" si="43"/>
        <v>2.9539046169088516</v>
      </c>
      <c r="I243" s="36">
        <f t="shared" ca="1" si="44"/>
        <v>0</v>
      </c>
      <c r="J243" s="14"/>
    </row>
    <row r="244" spans="1:10" x14ac:dyDescent="0.25">
      <c r="A244" s="41" t="s">
        <v>5</v>
      </c>
      <c r="B244" s="131" t="s">
        <v>2991</v>
      </c>
      <c r="C244" s="134">
        <v>7.7484029062087192E-2</v>
      </c>
      <c r="D244" s="43">
        <f t="shared" si="40"/>
        <v>2.9017768883751658</v>
      </c>
      <c r="E244" s="43">
        <f t="shared" si="41"/>
        <v>2.7566880439564074</v>
      </c>
      <c r="F244" s="82">
        <f t="shared" si="42"/>
        <v>2.6115991995376491</v>
      </c>
      <c r="G244" s="29"/>
      <c r="H244" s="82">
        <f t="shared" ca="1" si="43"/>
        <v>2.9017768883751658</v>
      </c>
      <c r="I244" s="36">
        <f t="shared" ca="1" si="44"/>
        <v>0</v>
      </c>
      <c r="J244" s="14"/>
    </row>
    <row r="245" spans="1:10" x14ac:dyDescent="0.25">
      <c r="A245" s="41" t="s">
        <v>5</v>
      </c>
      <c r="B245" s="131" t="s">
        <v>2992</v>
      </c>
      <c r="C245" s="134">
        <v>7.0000000000000007E-2</v>
      </c>
      <c r="D245" s="43">
        <f t="shared" si="40"/>
        <v>2.6215000000000006</v>
      </c>
      <c r="E245" s="43">
        <f t="shared" si="41"/>
        <v>2.4904250000000006</v>
      </c>
      <c r="F245" s="82">
        <f t="shared" si="42"/>
        <v>2.3593500000000005</v>
      </c>
      <c r="G245" s="29"/>
      <c r="H245" s="82">
        <f t="shared" ca="1" si="43"/>
        <v>2.6215000000000006</v>
      </c>
      <c r="I245" s="36">
        <f t="shared" ca="1" si="44"/>
        <v>0</v>
      </c>
      <c r="J245" s="14"/>
    </row>
    <row r="246" spans="1:10" x14ac:dyDescent="0.25">
      <c r="A246" s="41" t="s">
        <v>5</v>
      </c>
      <c r="B246" s="131" t="s">
        <v>2789</v>
      </c>
      <c r="C246" s="134">
        <v>5.8000000000000003E-2</v>
      </c>
      <c r="D246" s="43">
        <f t="shared" si="40"/>
        <v>2.1721000000000004</v>
      </c>
      <c r="E246" s="43">
        <f t="shared" si="41"/>
        <v>2.0634950000000001</v>
      </c>
      <c r="F246" s="82">
        <f t="shared" si="42"/>
        <v>1.9548900000000005</v>
      </c>
      <c r="G246" s="29"/>
      <c r="H246" s="82">
        <f t="shared" ca="1" si="43"/>
        <v>2.1721000000000004</v>
      </c>
      <c r="I246" s="36">
        <f t="shared" ca="1" si="44"/>
        <v>0</v>
      </c>
      <c r="J246" s="14"/>
    </row>
    <row r="247" spans="1:10" x14ac:dyDescent="0.25">
      <c r="A247" s="41" t="s">
        <v>5</v>
      </c>
      <c r="B247" s="131" t="s">
        <v>2993</v>
      </c>
      <c r="C247" s="134">
        <v>0.09</v>
      </c>
      <c r="D247" s="43">
        <f t="shared" si="40"/>
        <v>3.3705000000000003</v>
      </c>
      <c r="E247" s="43">
        <f t="shared" si="41"/>
        <v>3.201975</v>
      </c>
      <c r="F247" s="82">
        <f t="shared" si="42"/>
        <v>3.0334500000000002</v>
      </c>
      <c r="G247" s="29"/>
      <c r="H247" s="82">
        <f t="shared" ca="1" si="43"/>
        <v>3.3705000000000003</v>
      </c>
      <c r="I247" s="36">
        <f t="shared" ca="1" si="44"/>
        <v>0</v>
      </c>
      <c r="J247" s="14"/>
    </row>
    <row r="248" spans="1:10" x14ac:dyDescent="0.25">
      <c r="A248" s="41" t="s">
        <v>5</v>
      </c>
      <c r="B248" s="131" t="s">
        <v>2994</v>
      </c>
      <c r="C248" s="134">
        <v>5.5E-2</v>
      </c>
      <c r="D248" s="43">
        <f t="shared" si="40"/>
        <v>2.0597500000000002</v>
      </c>
      <c r="E248" s="43">
        <f t="shared" si="41"/>
        <v>1.9567625000000002</v>
      </c>
      <c r="F248" s="82">
        <f t="shared" si="42"/>
        <v>1.8537750000000002</v>
      </c>
      <c r="G248" s="29"/>
      <c r="H248" s="82">
        <f t="shared" ca="1" si="43"/>
        <v>2.0597500000000002</v>
      </c>
      <c r="I248" s="36">
        <f t="shared" ca="1" si="44"/>
        <v>0</v>
      </c>
      <c r="J248" s="14"/>
    </row>
    <row r="249" spans="1:10" x14ac:dyDescent="0.25">
      <c r="A249" s="41" t="s">
        <v>5</v>
      </c>
      <c r="B249" s="131" t="s">
        <v>384</v>
      </c>
      <c r="C249" s="134">
        <v>5.5909134742404241E-2</v>
      </c>
      <c r="D249" s="43">
        <f t="shared" si="40"/>
        <v>2.0937970961030392</v>
      </c>
      <c r="E249" s="43">
        <f t="shared" si="41"/>
        <v>1.9891072412978872</v>
      </c>
      <c r="F249" s="82">
        <f t="shared" si="42"/>
        <v>1.8844173864927354</v>
      </c>
      <c r="G249" s="29"/>
      <c r="H249" s="82">
        <f t="shared" ca="1" si="43"/>
        <v>2.0937970961030392</v>
      </c>
      <c r="I249" s="36">
        <f t="shared" ca="1" si="44"/>
        <v>0</v>
      </c>
      <c r="J249" s="14"/>
    </row>
    <row r="250" spans="1:10" x14ac:dyDescent="0.25">
      <c r="A250" s="41" t="s">
        <v>5</v>
      </c>
      <c r="B250" s="131" t="s">
        <v>258</v>
      </c>
      <c r="C250" s="134">
        <v>7.6556076618229871E-2</v>
      </c>
      <c r="D250" s="43">
        <f t="shared" si="40"/>
        <v>2.8670250693527088</v>
      </c>
      <c r="E250" s="43">
        <f t="shared" si="41"/>
        <v>2.7236738158850731</v>
      </c>
      <c r="F250" s="82">
        <f t="shared" si="42"/>
        <v>2.5803225624174382</v>
      </c>
      <c r="G250" s="29"/>
      <c r="H250" s="82">
        <f t="shared" ca="1" si="43"/>
        <v>2.8670250693527088</v>
      </c>
      <c r="I250" s="36">
        <f t="shared" ca="1" si="44"/>
        <v>0</v>
      </c>
      <c r="J250" s="14"/>
    </row>
    <row r="251" spans="1:10" x14ac:dyDescent="0.25">
      <c r="A251" s="41" t="s">
        <v>5</v>
      </c>
      <c r="B251" s="131" t="s">
        <v>2995</v>
      </c>
      <c r="C251" s="134">
        <v>7.6092100396301182E-2</v>
      </c>
      <c r="D251" s="43">
        <f t="shared" si="40"/>
        <v>2.8496491598414795</v>
      </c>
      <c r="E251" s="43">
        <f t="shared" si="41"/>
        <v>2.7071667018494052</v>
      </c>
      <c r="F251" s="82">
        <f t="shared" si="42"/>
        <v>2.5646842438573314</v>
      </c>
      <c r="G251" s="29"/>
      <c r="H251" s="82">
        <f t="shared" ca="1" si="43"/>
        <v>2.8496491598414795</v>
      </c>
      <c r="I251" s="36">
        <f t="shared" ca="1" si="44"/>
        <v>0</v>
      </c>
      <c r="J251" s="14"/>
    </row>
    <row r="252" spans="1:10" x14ac:dyDescent="0.25">
      <c r="A252" s="41" t="s">
        <v>5</v>
      </c>
      <c r="B252" s="131" t="s">
        <v>2790</v>
      </c>
      <c r="C252" s="134">
        <v>6.119846367239104E-2</v>
      </c>
      <c r="D252" s="43">
        <f t="shared" si="40"/>
        <v>2.2918824645310445</v>
      </c>
      <c r="E252" s="43">
        <f t="shared" si="41"/>
        <v>2.1772883413044921</v>
      </c>
      <c r="F252" s="82">
        <f t="shared" si="42"/>
        <v>2.0626942180779402</v>
      </c>
      <c r="G252" s="29"/>
      <c r="H252" s="82">
        <f t="shared" ca="1" si="43"/>
        <v>2.2918824645310445</v>
      </c>
      <c r="I252" s="36">
        <f t="shared" ca="1" si="44"/>
        <v>0</v>
      </c>
      <c r="J252" s="14"/>
    </row>
    <row r="253" spans="1:10" x14ac:dyDescent="0.25">
      <c r="A253" s="41" t="s">
        <v>5</v>
      </c>
      <c r="B253" s="131" t="s">
        <v>282</v>
      </c>
      <c r="C253" s="134">
        <v>6.4000000000000001E-2</v>
      </c>
      <c r="D253" s="43">
        <f t="shared" si="40"/>
        <v>2.3968000000000003</v>
      </c>
      <c r="E253" s="43">
        <f t="shared" si="41"/>
        <v>2.2769600000000003</v>
      </c>
      <c r="F253" s="82">
        <f t="shared" si="42"/>
        <v>2.1571200000000004</v>
      </c>
      <c r="G253" s="29"/>
      <c r="H253" s="82">
        <f t="shared" ca="1" si="43"/>
        <v>2.3968000000000003</v>
      </c>
      <c r="I253" s="36">
        <f t="shared" ca="1" si="44"/>
        <v>0</v>
      </c>
      <c r="J253" s="14"/>
    </row>
    <row r="254" spans="1:10" x14ac:dyDescent="0.25">
      <c r="A254" s="41" t="s">
        <v>5</v>
      </c>
      <c r="B254" s="131" t="s">
        <v>652</v>
      </c>
      <c r="C254" s="134">
        <v>6.7000000000000004E-2</v>
      </c>
      <c r="D254" s="43">
        <f t="shared" ref="D254:D285" si="45">C254*$K$9</f>
        <v>2.5091500000000004</v>
      </c>
      <c r="E254" s="43">
        <f t="shared" ref="E254:E285" si="46">D254*0.95</f>
        <v>2.3836925000000004</v>
      </c>
      <c r="F254" s="82">
        <f t="shared" ref="F254:F289" si="47">D254*0.9</f>
        <v>2.2582350000000004</v>
      </c>
      <c r="G254" s="29"/>
      <c r="H254" s="82">
        <f t="shared" ref="H254:H289" ca="1" si="48">IF($H$8&lt;2500,D254, IF(AND($H$8&lt;5000,$H$8&gt;2500),E254,F254))</f>
        <v>2.5091500000000004</v>
      </c>
      <c r="I254" s="36">
        <f t="shared" ref="I254:I285" ca="1" si="49">G254*H254</f>
        <v>0</v>
      </c>
      <c r="J254" s="14"/>
    </row>
    <row r="255" spans="1:10" x14ac:dyDescent="0.25">
      <c r="A255" s="41" t="s">
        <v>5</v>
      </c>
      <c r="B255" s="131" t="s">
        <v>2996</v>
      </c>
      <c r="C255" s="134">
        <v>0.09</v>
      </c>
      <c r="D255" s="43">
        <f t="shared" si="45"/>
        <v>3.3705000000000003</v>
      </c>
      <c r="E255" s="43">
        <f t="shared" si="46"/>
        <v>3.201975</v>
      </c>
      <c r="F255" s="82">
        <f t="shared" si="47"/>
        <v>3.0334500000000002</v>
      </c>
      <c r="G255" s="29"/>
      <c r="H255" s="82">
        <f t="shared" ca="1" si="48"/>
        <v>3.3705000000000003</v>
      </c>
      <c r="I255" s="36">
        <f t="shared" ca="1" si="49"/>
        <v>0</v>
      </c>
      <c r="J255" s="14"/>
    </row>
    <row r="256" spans="1:10" x14ac:dyDescent="0.25">
      <c r="A256" s="41" t="s">
        <v>5</v>
      </c>
      <c r="B256" s="131" t="s">
        <v>655</v>
      </c>
      <c r="C256" s="134">
        <v>6.5000000000000002E-2</v>
      </c>
      <c r="D256" s="43">
        <f t="shared" si="45"/>
        <v>2.4342500000000005</v>
      </c>
      <c r="E256" s="43">
        <f t="shared" si="46"/>
        <v>2.3125375000000004</v>
      </c>
      <c r="F256" s="82">
        <f t="shared" si="47"/>
        <v>2.1908250000000007</v>
      </c>
      <c r="G256" s="29"/>
      <c r="H256" s="82">
        <f t="shared" ca="1" si="48"/>
        <v>2.4342500000000005</v>
      </c>
      <c r="I256" s="36">
        <f t="shared" ca="1" si="49"/>
        <v>0</v>
      </c>
      <c r="J256" s="14"/>
    </row>
    <row r="257" spans="1:10" x14ac:dyDescent="0.25">
      <c r="A257" s="41" t="s">
        <v>5</v>
      </c>
      <c r="B257" s="131" t="s">
        <v>2643</v>
      </c>
      <c r="C257" s="134">
        <v>6.7000000000000004E-2</v>
      </c>
      <c r="D257" s="43">
        <f t="shared" si="45"/>
        <v>2.5091500000000004</v>
      </c>
      <c r="E257" s="43">
        <f t="shared" si="46"/>
        <v>2.3836925000000004</v>
      </c>
      <c r="F257" s="82">
        <f t="shared" si="47"/>
        <v>2.2582350000000004</v>
      </c>
      <c r="G257" s="29"/>
      <c r="H257" s="82">
        <f t="shared" ca="1" si="48"/>
        <v>2.5091500000000004</v>
      </c>
      <c r="I257" s="36">
        <f t="shared" ca="1" si="49"/>
        <v>0</v>
      </c>
      <c r="J257" s="14"/>
    </row>
    <row r="258" spans="1:10" x14ac:dyDescent="0.25">
      <c r="A258" s="41" t="s">
        <v>5</v>
      </c>
      <c r="B258" s="131" t="s">
        <v>2997</v>
      </c>
      <c r="C258" s="134">
        <v>6.5000000000000002E-2</v>
      </c>
      <c r="D258" s="43">
        <f t="shared" si="45"/>
        <v>2.4342500000000005</v>
      </c>
      <c r="E258" s="43">
        <f t="shared" si="46"/>
        <v>2.3125375000000004</v>
      </c>
      <c r="F258" s="82">
        <f t="shared" si="47"/>
        <v>2.1908250000000007</v>
      </c>
      <c r="G258" s="29"/>
      <c r="H258" s="82">
        <f t="shared" ca="1" si="48"/>
        <v>2.4342500000000005</v>
      </c>
      <c r="I258" s="36">
        <f t="shared" ca="1" si="49"/>
        <v>0</v>
      </c>
      <c r="J258" s="14"/>
    </row>
    <row r="259" spans="1:10" x14ac:dyDescent="0.25">
      <c r="A259" s="41" t="s">
        <v>5</v>
      </c>
      <c r="B259" s="131" t="s">
        <v>2998</v>
      </c>
      <c r="C259" s="134">
        <v>7.1916314398943221E-2</v>
      </c>
      <c r="D259" s="43">
        <f t="shared" si="45"/>
        <v>2.6932659742404237</v>
      </c>
      <c r="E259" s="43">
        <f t="shared" si="46"/>
        <v>2.5586026755284026</v>
      </c>
      <c r="F259" s="82">
        <f t="shared" si="47"/>
        <v>2.4239393768163815</v>
      </c>
      <c r="G259" s="29"/>
      <c r="H259" s="82">
        <f t="shared" ca="1" si="48"/>
        <v>2.6932659742404237</v>
      </c>
      <c r="I259" s="36">
        <f t="shared" ca="1" si="49"/>
        <v>0</v>
      </c>
      <c r="J259" s="14"/>
    </row>
    <row r="260" spans="1:10" x14ac:dyDescent="0.25">
      <c r="A260" s="41" t="s">
        <v>5</v>
      </c>
      <c r="B260" s="131" t="s">
        <v>2999</v>
      </c>
      <c r="C260" s="134">
        <v>6.4956671070013211E-2</v>
      </c>
      <c r="D260" s="43">
        <f t="shared" si="45"/>
        <v>2.4326273315719948</v>
      </c>
      <c r="E260" s="43">
        <f t="shared" si="46"/>
        <v>2.3109959649933951</v>
      </c>
      <c r="F260" s="82">
        <f t="shared" si="47"/>
        <v>2.1893645984147954</v>
      </c>
      <c r="G260" s="29"/>
      <c r="H260" s="82">
        <f t="shared" ca="1" si="48"/>
        <v>2.4326273315719948</v>
      </c>
      <c r="I260" s="36">
        <f t="shared" ca="1" si="49"/>
        <v>0</v>
      </c>
      <c r="J260" s="14"/>
    </row>
    <row r="261" spans="1:10" x14ac:dyDescent="0.25">
      <c r="A261" s="41" t="s">
        <v>5</v>
      </c>
      <c r="B261" s="131" t="s">
        <v>3000</v>
      </c>
      <c r="C261" s="134">
        <v>7.1611204946996465E-2</v>
      </c>
      <c r="D261" s="43">
        <f t="shared" si="45"/>
        <v>2.6818396252650176</v>
      </c>
      <c r="E261" s="43">
        <f t="shared" si="46"/>
        <v>2.5477476440017668</v>
      </c>
      <c r="F261" s="82">
        <f t="shared" si="47"/>
        <v>2.413655662738516</v>
      </c>
      <c r="G261" s="29"/>
      <c r="H261" s="82">
        <f t="shared" ca="1" si="48"/>
        <v>2.6818396252650176</v>
      </c>
      <c r="I261" s="36">
        <f t="shared" ca="1" si="49"/>
        <v>0</v>
      </c>
      <c r="J261" s="14"/>
    </row>
    <row r="262" spans="1:10" x14ac:dyDescent="0.25">
      <c r="A262" s="41" t="s">
        <v>5</v>
      </c>
      <c r="B262" s="131" t="s">
        <v>390</v>
      </c>
      <c r="C262" s="134">
        <v>6.2E-2</v>
      </c>
      <c r="D262" s="43">
        <f t="shared" si="45"/>
        <v>2.3219000000000003</v>
      </c>
      <c r="E262" s="43">
        <f t="shared" si="46"/>
        <v>2.2058050000000002</v>
      </c>
      <c r="F262" s="82">
        <f t="shared" si="47"/>
        <v>2.0897100000000002</v>
      </c>
      <c r="G262" s="29"/>
      <c r="H262" s="82">
        <f t="shared" ca="1" si="48"/>
        <v>2.3219000000000003</v>
      </c>
      <c r="I262" s="36">
        <f t="shared" ca="1" si="49"/>
        <v>0</v>
      </c>
      <c r="J262" s="14"/>
    </row>
    <row r="263" spans="1:10" x14ac:dyDescent="0.25">
      <c r="A263" s="41" t="s">
        <v>5</v>
      </c>
      <c r="B263" s="131" t="s">
        <v>266</v>
      </c>
      <c r="C263" s="134">
        <v>6.4956671070013211E-2</v>
      </c>
      <c r="D263" s="43">
        <f t="shared" si="45"/>
        <v>2.4326273315719948</v>
      </c>
      <c r="E263" s="43">
        <f t="shared" si="46"/>
        <v>2.3109959649933951</v>
      </c>
      <c r="F263" s="82">
        <f t="shared" si="47"/>
        <v>2.1893645984147954</v>
      </c>
      <c r="G263" s="29"/>
      <c r="H263" s="82">
        <f t="shared" ca="1" si="48"/>
        <v>2.4326273315719948</v>
      </c>
      <c r="I263" s="36">
        <f t="shared" ca="1" si="49"/>
        <v>0</v>
      </c>
      <c r="J263" s="14"/>
    </row>
    <row r="264" spans="1:10" x14ac:dyDescent="0.25">
      <c r="A264" s="41" t="s">
        <v>5</v>
      </c>
      <c r="B264" s="131" t="s">
        <v>268</v>
      </c>
      <c r="C264" s="134">
        <v>6.4956671070013211E-2</v>
      </c>
      <c r="D264" s="43">
        <f t="shared" si="45"/>
        <v>2.4326273315719948</v>
      </c>
      <c r="E264" s="43">
        <f t="shared" si="46"/>
        <v>2.3109959649933951</v>
      </c>
      <c r="F264" s="82">
        <f t="shared" si="47"/>
        <v>2.1893645984147954</v>
      </c>
      <c r="G264" s="29"/>
      <c r="H264" s="82">
        <f t="shared" ca="1" si="48"/>
        <v>2.4326273315719948</v>
      </c>
      <c r="I264" s="36">
        <f t="shared" ca="1" si="49"/>
        <v>0</v>
      </c>
      <c r="J264" s="14"/>
    </row>
    <row r="265" spans="1:10" x14ac:dyDescent="0.25">
      <c r="A265" s="41" t="s">
        <v>5</v>
      </c>
      <c r="B265" s="131" t="s">
        <v>391</v>
      </c>
      <c r="C265" s="134">
        <v>5.8999999999999997E-2</v>
      </c>
      <c r="D265" s="43">
        <f t="shared" si="45"/>
        <v>2.2095500000000001</v>
      </c>
      <c r="E265" s="43">
        <f t="shared" si="46"/>
        <v>2.0990725000000001</v>
      </c>
      <c r="F265" s="82">
        <f t="shared" si="47"/>
        <v>1.9885950000000001</v>
      </c>
      <c r="G265" s="29"/>
      <c r="H265" s="82">
        <f t="shared" ca="1" si="48"/>
        <v>2.2095500000000001</v>
      </c>
      <c r="I265" s="36">
        <f t="shared" ca="1" si="49"/>
        <v>0</v>
      </c>
      <c r="J265" s="14"/>
    </row>
    <row r="266" spans="1:10" x14ac:dyDescent="0.25">
      <c r="A266" s="41" t="s">
        <v>5</v>
      </c>
      <c r="B266" s="131" t="s">
        <v>3001</v>
      </c>
      <c r="C266" s="134">
        <v>5.5909134742404241E-2</v>
      </c>
      <c r="D266" s="43">
        <f t="shared" si="45"/>
        <v>2.0937970961030392</v>
      </c>
      <c r="E266" s="43">
        <f t="shared" si="46"/>
        <v>1.9891072412978872</v>
      </c>
      <c r="F266" s="82">
        <f t="shared" si="47"/>
        <v>1.8844173864927354</v>
      </c>
      <c r="G266" s="29"/>
      <c r="H266" s="82">
        <f t="shared" ca="1" si="48"/>
        <v>2.0937970961030392</v>
      </c>
      <c r="I266" s="36">
        <f t="shared" ca="1" si="49"/>
        <v>0</v>
      </c>
      <c r="J266" s="14"/>
    </row>
    <row r="267" spans="1:10" x14ac:dyDescent="0.25">
      <c r="A267" s="41" t="s">
        <v>5</v>
      </c>
      <c r="B267" s="131" t="s">
        <v>573</v>
      </c>
      <c r="C267" s="134">
        <v>0.09</v>
      </c>
      <c r="D267" s="43">
        <f t="shared" si="45"/>
        <v>3.3705000000000003</v>
      </c>
      <c r="E267" s="43">
        <f t="shared" si="46"/>
        <v>3.201975</v>
      </c>
      <c r="F267" s="82">
        <f t="shared" si="47"/>
        <v>3.0334500000000002</v>
      </c>
      <c r="G267" s="29"/>
      <c r="H267" s="82">
        <f t="shared" ca="1" si="48"/>
        <v>3.3705000000000003</v>
      </c>
      <c r="I267" s="36">
        <f t="shared" ca="1" si="49"/>
        <v>0</v>
      </c>
      <c r="J267" s="14"/>
    </row>
    <row r="268" spans="1:10" x14ac:dyDescent="0.25">
      <c r="A268" s="41" t="s">
        <v>5</v>
      </c>
      <c r="B268" s="131" t="s">
        <v>3002</v>
      </c>
      <c r="C268" s="134">
        <v>7.6092100396301182E-2</v>
      </c>
      <c r="D268" s="43">
        <f t="shared" si="45"/>
        <v>2.8496491598414795</v>
      </c>
      <c r="E268" s="43">
        <f t="shared" si="46"/>
        <v>2.7071667018494052</v>
      </c>
      <c r="F268" s="82">
        <f t="shared" si="47"/>
        <v>2.5646842438573314</v>
      </c>
      <c r="G268" s="29"/>
      <c r="H268" s="82">
        <f t="shared" ca="1" si="48"/>
        <v>2.8496491598414795</v>
      </c>
      <c r="I268" s="36">
        <f t="shared" ca="1" si="49"/>
        <v>0</v>
      </c>
      <c r="J268" s="14"/>
    </row>
    <row r="269" spans="1:10" x14ac:dyDescent="0.25">
      <c r="A269" s="41" t="s">
        <v>5</v>
      </c>
      <c r="B269" s="131" t="s">
        <v>3003</v>
      </c>
      <c r="C269" s="134">
        <v>6.7000000000000004E-2</v>
      </c>
      <c r="D269" s="43">
        <f t="shared" si="45"/>
        <v>2.5091500000000004</v>
      </c>
      <c r="E269" s="43">
        <f t="shared" si="46"/>
        <v>2.3836925000000004</v>
      </c>
      <c r="F269" s="82">
        <f t="shared" si="47"/>
        <v>2.2582350000000004</v>
      </c>
      <c r="G269" s="29"/>
      <c r="H269" s="82">
        <f t="shared" ca="1" si="48"/>
        <v>2.5091500000000004</v>
      </c>
      <c r="I269" s="36">
        <f t="shared" ca="1" si="49"/>
        <v>0</v>
      </c>
      <c r="J269" s="14"/>
    </row>
    <row r="270" spans="1:10" x14ac:dyDescent="0.25">
      <c r="A270" s="41" t="s">
        <v>5</v>
      </c>
      <c r="B270" s="131" t="s">
        <v>3004</v>
      </c>
      <c r="C270" s="134">
        <v>6.7000000000000004E-2</v>
      </c>
      <c r="D270" s="43">
        <f t="shared" si="45"/>
        <v>2.5091500000000004</v>
      </c>
      <c r="E270" s="43">
        <f t="shared" si="46"/>
        <v>2.3836925000000004</v>
      </c>
      <c r="F270" s="82">
        <f t="shared" si="47"/>
        <v>2.2582350000000004</v>
      </c>
      <c r="G270" s="29"/>
      <c r="H270" s="82">
        <f t="shared" ca="1" si="48"/>
        <v>2.5091500000000004</v>
      </c>
      <c r="I270" s="36">
        <f t="shared" ca="1" si="49"/>
        <v>0</v>
      </c>
      <c r="J270" s="14"/>
    </row>
    <row r="271" spans="1:10" x14ac:dyDescent="0.25">
      <c r="A271" s="41" t="s">
        <v>5</v>
      </c>
      <c r="B271" s="131" t="s">
        <v>3005</v>
      </c>
      <c r="C271" s="134">
        <v>7.6092100396301182E-2</v>
      </c>
      <c r="D271" s="43">
        <f t="shared" si="45"/>
        <v>2.8496491598414795</v>
      </c>
      <c r="E271" s="43">
        <f t="shared" si="46"/>
        <v>2.7071667018494052</v>
      </c>
      <c r="F271" s="82">
        <f t="shared" si="47"/>
        <v>2.5646842438573314</v>
      </c>
      <c r="G271" s="29"/>
      <c r="H271" s="82">
        <f t="shared" ca="1" si="48"/>
        <v>2.8496491598414795</v>
      </c>
      <c r="I271" s="36">
        <f t="shared" ca="1" si="49"/>
        <v>0</v>
      </c>
      <c r="J271" s="14"/>
    </row>
    <row r="272" spans="1:10" x14ac:dyDescent="0.25">
      <c r="A272" s="41" t="s">
        <v>5</v>
      </c>
      <c r="B272" s="131" t="s">
        <v>3006</v>
      </c>
      <c r="C272" s="134">
        <v>6.9132457067371214E-2</v>
      </c>
      <c r="D272" s="43">
        <f t="shared" si="45"/>
        <v>2.589010517173052</v>
      </c>
      <c r="E272" s="43">
        <f t="shared" si="46"/>
        <v>2.4595599913143991</v>
      </c>
      <c r="F272" s="82">
        <f t="shared" si="47"/>
        <v>2.330109465455747</v>
      </c>
      <c r="G272" s="29"/>
      <c r="H272" s="82">
        <f t="shared" ca="1" si="48"/>
        <v>2.589010517173052</v>
      </c>
      <c r="I272" s="36">
        <f t="shared" ca="1" si="49"/>
        <v>0</v>
      </c>
      <c r="J272" s="14"/>
    </row>
    <row r="273" spans="1:10" x14ac:dyDescent="0.25">
      <c r="A273" s="41" t="s">
        <v>5</v>
      </c>
      <c r="B273" s="131" t="s">
        <v>3007</v>
      </c>
      <c r="C273" s="134">
        <v>6.9132457067371214E-2</v>
      </c>
      <c r="D273" s="43">
        <f t="shared" si="45"/>
        <v>2.589010517173052</v>
      </c>
      <c r="E273" s="43">
        <f t="shared" si="46"/>
        <v>2.4595599913143991</v>
      </c>
      <c r="F273" s="82">
        <f t="shared" si="47"/>
        <v>2.330109465455747</v>
      </c>
      <c r="G273" s="29"/>
      <c r="H273" s="82">
        <f t="shared" ca="1" si="48"/>
        <v>2.589010517173052</v>
      </c>
      <c r="I273" s="36">
        <f t="shared" ca="1" si="49"/>
        <v>0</v>
      </c>
      <c r="J273" s="14"/>
    </row>
    <row r="274" spans="1:10" x14ac:dyDescent="0.25">
      <c r="A274" s="41" t="s">
        <v>5</v>
      </c>
      <c r="B274" s="131" t="s">
        <v>2791</v>
      </c>
      <c r="C274" s="134">
        <v>7.2999999999999995E-2</v>
      </c>
      <c r="D274" s="43">
        <f t="shared" si="45"/>
        <v>2.7338499999999999</v>
      </c>
      <c r="E274" s="43">
        <f t="shared" si="46"/>
        <v>2.5971574999999998</v>
      </c>
      <c r="F274" s="82">
        <f t="shared" si="47"/>
        <v>2.4604650000000001</v>
      </c>
      <c r="G274" s="29"/>
      <c r="H274" s="82">
        <f t="shared" ca="1" si="48"/>
        <v>2.7338499999999999</v>
      </c>
      <c r="I274" s="36">
        <f t="shared" ca="1" si="49"/>
        <v>0</v>
      </c>
      <c r="J274" s="14"/>
    </row>
    <row r="275" spans="1:10" x14ac:dyDescent="0.25">
      <c r="A275" s="41" t="s">
        <v>5</v>
      </c>
      <c r="B275" s="131" t="s">
        <v>396</v>
      </c>
      <c r="C275" s="134">
        <v>7.2999999999999995E-2</v>
      </c>
      <c r="D275" s="43">
        <f t="shared" si="45"/>
        <v>2.7338499999999999</v>
      </c>
      <c r="E275" s="43">
        <f t="shared" si="46"/>
        <v>2.5971574999999998</v>
      </c>
      <c r="F275" s="82">
        <f t="shared" si="47"/>
        <v>2.4604650000000001</v>
      </c>
      <c r="G275" s="29"/>
      <c r="H275" s="82">
        <f t="shared" ca="1" si="48"/>
        <v>2.7338499999999999</v>
      </c>
      <c r="I275" s="36">
        <f t="shared" ca="1" si="49"/>
        <v>0</v>
      </c>
      <c r="J275" s="14"/>
    </row>
    <row r="276" spans="1:10" x14ac:dyDescent="0.25">
      <c r="A276" s="41" t="s">
        <v>5</v>
      </c>
      <c r="B276" s="131" t="s">
        <v>3008</v>
      </c>
      <c r="C276" s="134">
        <v>6.93E-2</v>
      </c>
      <c r="D276" s="43">
        <f t="shared" si="45"/>
        <v>2.5952850000000001</v>
      </c>
      <c r="E276" s="43">
        <f t="shared" si="46"/>
        <v>2.46552075</v>
      </c>
      <c r="F276" s="82">
        <f t="shared" si="47"/>
        <v>2.3357565</v>
      </c>
      <c r="G276" s="29"/>
      <c r="H276" s="82">
        <f t="shared" ca="1" si="48"/>
        <v>2.5952850000000001</v>
      </c>
      <c r="I276" s="36">
        <f t="shared" ca="1" si="49"/>
        <v>0</v>
      </c>
      <c r="J276" s="14"/>
    </row>
    <row r="277" spans="1:10" x14ac:dyDescent="0.25">
      <c r="A277" s="41" t="s">
        <v>5</v>
      </c>
      <c r="B277" s="131" t="s">
        <v>2792</v>
      </c>
      <c r="C277" s="134">
        <v>6.3564742404227229E-2</v>
      </c>
      <c r="D277" s="43">
        <f t="shared" si="45"/>
        <v>2.3804996030383099</v>
      </c>
      <c r="E277" s="43">
        <f t="shared" si="46"/>
        <v>2.2614746228863942</v>
      </c>
      <c r="F277" s="82">
        <f t="shared" si="47"/>
        <v>2.142449642734479</v>
      </c>
      <c r="G277" s="29"/>
      <c r="H277" s="82">
        <f t="shared" ca="1" si="48"/>
        <v>2.3804996030383099</v>
      </c>
      <c r="I277" s="36">
        <f t="shared" ca="1" si="49"/>
        <v>0</v>
      </c>
      <c r="J277" s="14"/>
    </row>
    <row r="278" spans="1:10" x14ac:dyDescent="0.25">
      <c r="A278" s="41" t="s">
        <v>5</v>
      </c>
      <c r="B278" s="131" t="s">
        <v>397</v>
      </c>
      <c r="C278" s="134">
        <v>7.2999999999999995E-2</v>
      </c>
      <c r="D278" s="43">
        <f t="shared" si="45"/>
        <v>2.7338499999999999</v>
      </c>
      <c r="E278" s="43">
        <f t="shared" si="46"/>
        <v>2.5971574999999998</v>
      </c>
      <c r="F278" s="82">
        <f t="shared" si="47"/>
        <v>2.4604650000000001</v>
      </c>
      <c r="G278" s="29"/>
      <c r="H278" s="82">
        <f t="shared" ca="1" si="48"/>
        <v>2.7338499999999999</v>
      </c>
      <c r="I278" s="36">
        <f t="shared" ca="1" si="49"/>
        <v>0</v>
      </c>
      <c r="J278" s="14"/>
    </row>
    <row r="279" spans="1:10" x14ac:dyDescent="0.25">
      <c r="A279" s="41" t="s">
        <v>5</v>
      </c>
      <c r="B279" s="131" t="s">
        <v>3009</v>
      </c>
      <c r="C279" s="134">
        <v>7.1916314398943221E-2</v>
      </c>
      <c r="D279" s="43">
        <f t="shared" si="45"/>
        <v>2.6932659742404237</v>
      </c>
      <c r="E279" s="43">
        <f t="shared" si="46"/>
        <v>2.5586026755284026</v>
      </c>
      <c r="F279" s="82">
        <f t="shared" si="47"/>
        <v>2.4239393768163815</v>
      </c>
      <c r="G279" s="29"/>
      <c r="H279" s="82">
        <f t="shared" ca="1" si="48"/>
        <v>2.6932659742404237</v>
      </c>
      <c r="I279" s="36">
        <f t="shared" ca="1" si="49"/>
        <v>0</v>
      </c>
      <c r="J279" s="14"/>
    </row>
    <row r="280" spans="1:10" x14ac:dyDescent="0.25">
      <c r="A280" s="41" t="s">
        <v>5</v>
      </c>
      <c r="B280" s="131" t="s">
        <v>3010</v>
      </c>
      <c r="C280" s="134">
        <v>5.8999999999999997E-2</v>
      </c>
      <c r="D280" s="43">
        <f t="shared" si="45"/>
        <v>2.2095500000000001</v>
      </c>
      <c r="E280" s="43">
        <f t="shared" si="46"/>
        <v>2.0990725000000001</v>
      </c>
      <c r="F280" s="82">
        <f t="shared" si="47"/>
        <v>1.9885950000000001</v>
      </c>
      <c r="G280" s="29"/>
      <c r="H280" s="82">
        <f t="shared" ca="1" si="48"/>
        <v>2.2095500000000001</v>
      </c>
      <c r="I280" s="36">
        <f t="shared" ca="1" si="49"/>
        <v>0</v>
      </c>
      <c r="J280" s="14"/>
    </row>
    <row r="281" spans="1:10" x14ac:dyDescent="0.25">
      <c r="A281" s="41" t="s">
        <v>5</v>
      </c>
      <c r="B281" s="131" t="s">
        <v>3011</v>
      </c>
      <c r="C281" s="134">
        <v>7.1916314398943221E-2</v>
      </c>
      <c r="D281" s="43">
        <f t="shared" si="45"/>
        <v>2.6932659742404237</v>
      </c>
      <c r="E281" s="43">
        <f t="shared" si="46"/>
        <v>2.5586026755284026</v>
      </c>
      <c r="F281" s="82">
        <f t="shared" si="47"/>
        <v>2.4239393768163815</v>
      </c>
      <c r="G281" s="29"/>
      <c r="H281" s="82">
        <f t="shared" ca="1" si="48"/>
        <v>2.6932659742404237</v>
      </c>
      <c r="I281" s="36">
        <f t="shared" ca="1" si="49"/>
        <v>0</v>
      </c>
      <c r="J281" s="14"/>
    </row>
    <row r="282" spans="1:10" x14ac:dyDescent="0.25">
      <c r="A282" s="41" t="s">
        <v>5</v>
      </c>
      <c r="B282" s="131" t="s">
        <v>2528</v>
      </c>
      <c r="C282" s="134">
        <v>6.8000000000000005E-2</v>
      </c>
      <c r="D282" s="43">
        <f t="shared" si="45"/>
        <v>2.5466000000000002</v>
      </c>
      <c r="E282" s="43">
        <f t="shared" si="46"/>
        <v>2.41927</v>
      </c>
      <c r="F282" s="82">
        <f t="shared" si="47"/>
        <v>2.2919400000000003</v>
      </c>
      <c r="G282" s="29"/>
      <c r="H282" s="82">
        <f t="shared" ca="1" si="48"/>
        <v>2.5466000000000002</v>
      </c>
      <c r="I282" s="36">
        <f t="shared" ca="1" si="49"/>
        <v>0</v>
      </c>
      <c r="J282" s="14"/>
    </row>
    <row r="283" spans="1:10" x14ac:dyDescent="0.25">
      <c r="A283" s="41" t="s">
        <v>5</v>
      </c>
      <c r="B283" s="131" t="s">
        <v>3012</v>
      </c>
      <c r="C283" s="134">
        <v>7.6092100396301182E-2</v>
      </c>
      <c r="D283" s="43">
        <f t="shared" si="45"/>
        <v>2.8496491598414795</v>
      </c>
      <c r="E283" s="43">
        <f t="shared" si="46"/>
        <v>2.7071667018494052</v>
      </c>
      <c r="F283" s="82">
        <f t="shared" si="47"/>
        <v>2.5646842438573314</v>
      </c>
      <c r="G283" s="29"/>
      <c r="H283" s="82">
        <f t="shared" ca="1" si="48"/>
        <v>2.8496491598414795</v>
      </c>
      <c r="I283" s="36">
        <f t="shared" ca="1" si="49"/>
        <v>0</v>
      </c>
      <c r="J283" s="14"/>
    </row>
    <row r="284" spans="1:10" x14ac:dyDescent="0.25">
      <c r="A284" s="41" t="s">
        <v>5</v>
      </c>
      <c r="B284" s="131" t="s">
        <v>283</v>
      </c>
      <c r="C284" s="134">
        <v>7.0999999999999994E-2</v>
      </c>
      <c r="D284" s="43">
        <f t="shared" si="45"/>
        <v>2.6589499999999999</v>
      </c>
      <c r="E284" s="43">
        <f t="shared" si="46"/>
        <v>2.5260024999999997</v>
      </c>
      <c r="F284" s="82">
        <f t="shared" si="47"/>
        <v>2.3930549999999999</v>
      </c>
      <c r="G284" s="29"/>
      <c r="H284" s="82">
        <f t="shared" ca="1" si="48"/>
        <v>2.6589499999999999</v>
      </c>
      <c r="I284" s="36">
        <f t="shared" ca="1" si="49"/>
        <v>0</v>
      </c>
      <c r="J284" s="14"/>
    </row>
    <row r="285" spans="1:10" x14ac:dyDescent="0.25">
      <c r="A285" s="41" t="s">
        <v>5</v>
      </c>
      <c r="B285" s="131" t="s">
        <v>3013</v>
      </c>
      <c r="C285" s="134">
        <v>6.8000000000000005E-2</v>
      </c>
      <c r="D285" s="43">
        <f t="shared" si="45"/>
        <v>2.5466000000000002</v>
      </c>
      <c r="E285" s="43">
        <f t="shared" si="46"/>
        <v>2.41927</v>
      </c>
      <c r="F285" s="82">
        <f t="shared" si="47"/>
        <v>2.2919400000000003</v>
      </c>
      <c r="G285" s="29"/>
      <c r="H285" s="82">
        <f t="shared" ca="1" si="48"/>
        <v>2.5466000000000002</v>
      </c>
      <c r="I285" s="36">
        <f t="shared" ca="1" si="49"/>
        <v>0</v>
      </c>
      <c r="J285" s="14"/>
    </row>
    <row r="286" spans="1:10" x14ac:dyDescent="0.25">
      <c r="A286" s="41" t="s">
        <v>5</v>
      </c>
      <c r="B286" s="131" t="s">
        <v>3014</v>
      </c>
      <c r="C286" s="134">
        <v>0.08</v>
      </c>
      <c r="D286" s="43">
        <f t="shared" ref="D286:D289" si="50">C286*$K$9</f>
        <v>2.9960000000000004</v>
      </c>
      <c r="E286" s="43">
        <f t="shared" ref="E286:E289" si="51">D286*0.95</f>
        <v>2.8462000000000005</v>
      </c>
      <c r="F286" s="82">
        <f t="shared" si="47"/>
        <v>2.6964000000000006</v>
      </c>
      <c r="G286" s="29"/>
      <c r="H286" s="82">
        <f t="shared" ca="1" si="48"/>
        <v>2.9960000000000004</v>
      </c>
      <c r="I286" s="36">
        <f t="shared" ref="I286:I289" ca="1" si="52">G286*H286</f>
        <v>0</v>
      </c>
      <c r="J286" s="14"/>
    </row>
    <row r="287" spans="1:10" x14ac:dyDescent="0.25">
      <c r="A287" s="41" t="s">
        <v>5</v>
      </c>
      <c r="B287" s="131" t="s">
        <v>401</v>
      </c>
      <c r="C287" s="134">
        <v>6.4000000000000001E-2</v>
      </c>
      <c r="D287" s="43">
        <f t="shared" si="50"/>
        <v>2.3968000000000003</v>
      </c>
      <c r="E287" s="43">
        <f t="shared" si="51"/>
        <v>2.2769600000000003</v>
      </c>
      <c r="F287" s="82">
        <f t="shared" si="47"/>
        <v>2.1571200000000004</v>
      </c>
      <c r="G287" s="29"/>
      <c r="H287" s="82">
        <f t="shared" ca="1" si="48"/>
        <v>2.3968000000000003</v>
      </c>
      <c r="I287" s="36">
        <f t="shared" ca="1" si="52"/>
        <v>0</v>
      </c>
      <c r="J287" s="14"/>
    </row>
    <row r="288" spans="1:10" x14ac:dyDescent="0.25">
      <c r="A288" s="41" t="s">
        <v>5</v>
      </c>
      <c r="B288" s="131" t="s">
        <v>402</v>
      </c>
      <c r="C288" s="134">
        <v>6.4000000000000001E-2</v>
      </c>
      <c r="D288" s="43">
        <f t="shared" si="50"/>
        <v>2.3968000000000003</v>
      </c>
      <c r="E288" s="43">
        <f t="shared" si="51"/>
        <v>2.2769600000000003</v>
      </c>
      <c r="F288" s="82">
        <f t="shared" si="47"/>
        <v>2.1571200000000004</v>
      </c>
      <c r="G288" s="29"/>
      <c r="H288" s="82">
        <f t="shared" ca="1" si="48"/>
        <v>2.3968000000000003</v>
      </c>
      <c r="I288" s="36">
        <f t="shared" ca="1" si="52"/>
        <v>0</v>
      </c>
      <c r="J288" s="14"/>
    </row>
    <row r="289" spans="1:10" x14ac:dyDescent="0.25">
      <c r="A289" s="41" t="s">
        <v>5</v>
      </c>
      <c r="B289" s="131" t="s">
        <v>3015</v>
      </c>
      <c r="C289" s="134">
        <v>6.6000000000000003E-2</v>
      </c>
      <c r="D289" s="43">
        <f t="shared" si="50"/>
        <v>2.4717000000000002</v>
      </c>
      <c r="E289" s="43">
        <f t="shared" si="51"/>
        <v>2.348115</v>
      </c>
      <c r="F289" s="82">
        <f t="shared" si="47"/>
        <v>2.2245300000000001</v>
      </c>
      <c r="G289" s="29"/>
      <c r="H289" s="82">
        <f t="shared" ca="1" si="48"/>
        <v>2.4717000000000002</v>
      </c>
      <c r="I289" s="36">
        <f t="shared" ca="1" si="52"/>
        <v>0</v>
      </c>
      <c r="J289" s="14"/>
    </row>
    <row r="290" spans="1:10" ht="15.75" customHeight="1" x14ac:dyDescent="0.25">
      <c r="A290" s="67"/>
      <c r="B290" s="66" t="s">
        <v>2491</v>
      </c>
      <c r="C290" s="71"/>
      <c r="D290" s="36"/>
      <c r="E290" s="36"/>
      <c r="F290" s="82"/>
      <c r="G290" s="72"/>
      <c r="H290" s="82">
        <f t="shared" ref="H290:H323" ca="1" si="53">IF($H$8&lt;2500,D290, IF(AND($H$8&lt;5000,$H$8&gt;2500),E290,F290))</f>
        <v>0</v>
      </c>
      <c r="I290" s="36"/>
      <c r="J290" s="14"/>
    </row>
    <row r="291" spans="1:10" ht="15.75" customHeight="1" x14ac:dyDescent="0.25">
      <c r="A291" s="41" t="s">
        <v>27</v>
      </c>
      <c r="B291" s="131" t="s">
        <v>189</v>
      </c>
      <c r="C291" s="144" t="s">
        <v>3017</v>
      </c>
      <c r="D291" s="145"/>
      <c r="E291" s="145"/>
      <c r="F291" s="145"/>
      <c r="G291" s="145"/>
      <c r="H291" s="145"/>
      <c r="I291" s="146"/>
      <c r="J291" s="14"/>
    </row>
    <row r="292" spans="1:10" ht="15.75" customHeight="1" x14ac:dyDescent="0.25">
      <c r="A292" s="41" t="s">
        <v>27</v>
      </c>
      <c r="B292" s="131" t="s">
        <v>190</v>
      </c>
      <c r="C292" s="42">
        <v>0.12</v>
      </c>
      <c r="D292" s="43">
        <f t="shared" ref="D292:D322" si="54">C292*$K$9</f>
        <v>4.4939999999999998</v>
      </c>
      <c r="E292" s="43">
        <f t="shared" ref="E292:E354" si="55">D292*0.95</f>
        <v>4.2692999999999994</v>
      </c>
      <c r="F292" s="82">
        <f>D292*0.845</f>
        <v>3.7974299999999999</v>
      </c>
      <c r="G292" s="29"/>
      <c r="H292" s="82">
        <f t="shared" ca="1" si="53"/>
        <v>4.4939999999999998</v>
      </c>
      <c r="I292" s="36">
        <f t="shared" ref="I292:I354" ca="1" si="56">G292*H292</f>
        <v>0</v>
      </c>
      <c r="J292" s="130">
        <v>-0.15</v>
      </c>
    </row>
    <row r="293" spans="1:10" ht="15.75" customHeight="1" x14ac:dyDescent="0.25">
      <c r="A293" s="41" t="s">
        <v>27</v>
      </c>
      <c r="B293" s="131" t="s">
        <v>3019</v>
      </c>
      <c r="C293" s="42">
        <v>0.12</v>
      </c>
      <c r="D293" s="43">
        <f t="shared" si="54"/>
        <v>4.4939999999999998</v>
      </c>
      <c r="E293" s="43">
        <f t="shared" si="55"/>
        <v>4.2692999999999994</v>
      </c>
      <c r="F293" s="82">
        <f t="shared" ref="F293:F356" si="57">D293*0.845</f>
        <v>3.7974299999999999</v>
      </c>
      <c r="G293" s="29"/>
      <c r="H293" s="82">
        <f t="shared" ca="1" si="53"/>
        <v>4.4939999999999998</v>
      </c>
      <c r="I293" s="36">
        <f t="shared" ca="1" si="56"/>
        <v>0</v>
      </c>
      <c r="J293" s="130">
        <v>-0.15</v>
      </c>
    </row>
    <row r="294" spans="1:10" ht="15.75" customHeight="1" x14ac:dyDescent="0.25">
      <c r="A294" s="41" t="s">
        <v>27</v>
      </c>
      <c r="B294" s="131" t="s">
        <v>191</v>
      </c>
      <c r="C294" s="42">
        <v>0.12</v>
      </c>
      <c r="D294" s="43">
        <f t="shared" si="54"/>
        <v>4.4939999999999998</v>
      </c>
      <c r="E294" s="43">
        <f t="shared" si="55"/>
        <v>4.2692999999999994</v>
      </c>
      <c r="F294" s="82">
        <f t="shared" si="57"/>
        <v>3.7974299999999999</v>
      </c>
      <c r="G294" s="29"/>
      <c r="H294" s="82">
        <f t="shared" ca="1" si="53"/>
        <v>4.4939999999999998</v>
      </c>
      <c r="I294" s="36">
        <f t="shared" ca="1" si="56"/>
        <v>0</v>
      </c>
      <c r="J294" s="130">
        <v>-0.15</v>
      </c>
    </row>
    <row r="295" spans="1:10" ht="15.75" customHeight="1" x14ac:dyDescent="0.25">
      <c r="A295" s="41" t="s">
        <v>27</v>
      </c>
      <c r="B295" s="131" t="s">
        <v>192</v>
      </c>
      <c r="C295" s="42">
        <v>0.12</v>
      </c>
      <c r="D295" s="43">
        <f t="shared" si="54"/>
        <v>4.4939999999999998</v>
      </c>
      <c r="E295" s="43">
        <f t="shared" si="55"/>
        <v>4.2692999999999994</v>
      </c>
      <c r="F295" s="82">
        <f t="shared" si="57"/>
        <v>3.7974299999999999</v>
      </c>
      <c r="G295" s="29"/>
      <c r="H295" s="82">
        <f t="shared" ca="1" si="53"/>
        <v>4.4939999999999998</v>
      </c>
      <c r="I295" s="36">
        <f t="shared" ca="1" si="56"/>
        <v>0</v>
      </c>
      <c r="J295" s="130">
        <v>-0.15</v>
      </c>
    </row>
    <row r="296" spans="1:10" ht="15.75" customHeight="1" x14ac:dyDescent="0.25">
      <c r="A296" s="41" t="s">
        <v>27</v>
      </c>
      <c r="B296" s="131" t="s">
        <v>193</v>
      </c>
      <c r="C296" s="42">
        <v>0.12</v>
      </c>
      <c r="D296" s="43">
        <f t="shared" si="54"/>
        <v>4.4939999999999998</v>
      </c>
      <c r="E296" s="43">
        <f t="shared" si="55"/>
        <v>4.2692999999999994</v>
      </c>
      <c r="F296" s="82">
        <f t="shared" si="57"/>
        <v>3.7974299999999999</v>
      </c>
      <c r="G296" s="29"/>
      <c r="H296" s="82">
        <f t="shared" ca="1" si="53"/>
        <v>4.4939999999999998</v>
      </c>
      <c r="I296" s="36">
        <f t="shared" ca="1" si="56"/>
        <v>0</v>
      </c>
      <c r="J296" s="130">
        <v>-0.15</v>
      </c>
    </row>
    <row r="297" spans="1:10" ht="15.75" customHeight="1" x14ac:dyDescent="0.25">
      <c r="A297" s="41" t="s">
        <v>27</v>
      </c>
      <c r="B297" s="131" t="s">
        <v>194</v>
      </c>
      <c r="C297" s="42">
        <v>0.12</v>
      </c>
      <c r="D297" s="43">
        <f t="shared" si="54"/>
        <v>4.4939999999999998</v>
      </c>
      <c r="E297" s="43">
        <f t="shared" si="55"/>
        <v>4.2692999999999994</v>
      </c>
      <c r="F297" s="82">
        <f t="shared" si="57"/>
        <v>3.7974299999999999</v>
      </c>
      <c r="G297" s="29"/>
      <c r="H297" s="82">
        <f t="shared" ca="1" si="53"/>
        <v>4.4939999999999998</v>
      </c>
      <c r="I297" s="36">
        <f t="shared" ca="1" si="56"/>
        <v>0</v>
      </c>
      <c r="J297" s="130">
        <v>-0.15</v>
      </c>
    </row>
    <row r="298" spans="1:10" ht="15.75" customHeight="1" x14ac:dyDescent="0.25">
      <c r="A298" s="41" t="s">
        <v>27</v>
      </c>
      <c r="B298" s="131" t="s">
        <v>3020</v>
      </c>
      <c r="C298" s="42">
        <v>0.12</v>
      </c>
      <c r="D298" s="43">
        <f t="shared" si="54"/>
        <v>4.4939999999999998</v>
      </c>
      <c r="E298" s="43">
        <f t="shared" si="55"/>
        <v>4.2692999999999994</v>
      </c>
      <c r="F298" s="82">
        <f t="shared" si="57"/>
        <v>3.7974299999999999</v>
      </c>
      <c r="G298" s="29"/>
      <c r="H298" s="82">
        <f t="shared" ca="1" si="53"/>
        <v>4.4939999999999998</v>
      </c>
      <c r="I298" s="36">
        <f t="shared" ca="1" si="56"/>
        <v>0</v>
      </c>
      <c r="J298" s="130">
        <v>-0.15</v>
      </c>
    </row>
    <row r="299" spans="1:10" ht="15.75" customHeight="1" x14ac:dyDescent="0.25">
      <c r="A299" s="41" t="s">
        <v>27</v>
      </c>
      <c r="B299" s="131" t="s">
        <v>3021</v>
      </c>
      <c r="C299" s="42">
        <v>0.12</v>
      </c>
      <c r="D299" s="43">
        <f t="shared" si="54"/>
        <v>4.4939999999999998</v>
      </c>
      <c r="E299" s="43">
        <f t="shared" si="55"/>
        <v>4.2692999999999994</v>
      </c>
      <c r="F299" s="82">
        <f t="shared" si="57"/>
        <v>3.7974299999999999</v>
      </c>
      <c r="G299" s="29"/>
      <c r="H299" s="82">
        <f t="shared" ca="1" si="53"/>
        <v>4.4939999999999998</v>
      </c>
      <c r="I299" s="36">
        <f t="shared" ca="1" si="56"/>
        <v>0</v>
      </c>
      <c r="J299" s="130">
        <v>-0.15</v>
      </c>
    </row>
    <row r="300" spans="1:10" ht="15.75" customHeight="1" x14ac:dyDescent="0.25">
      <c r="A300" s="41" t="s">
        <v>27</v>
      </c>
      <c r="B300" s="131" t="s">
        <v>195</v>
      </c>
      <c r="C300" s="42">
        <v>0.12</v>
      </c>
      <c r="D300" s="43">
        <f t="shared" si="54"/>
        <v>4.4939999999999998</v>
      </c>
      <c r="E300" s="43">
        <f t="shared" si="55"/>
        <v>4.2692999999999994</v>
      </c>
      <c r="F300" s="82">
        <f t="shared" si="57"/>
        <v>3.7974299999999999</v>
      </c>
      <c r="G300" s="29"/>
      <c r="H300" s="82">
        <f t="shared" ca="1" si="53"/>
        <v>4.4939999999999998</v>
      </c>
      <c r="I300" s="36">
        <f t="shared" ca="1" si="56"/>
        <v>0</v>
      </c>
      <c r="J300" s="130">
        <v>-0.15</v>
      </c>
    </row>
    <row r="301" spans="1:10" ht="15.75" customHeight="1" x14ac:dyDescent="0.25">
      <c r="A301" s="41" t="s">
        <v>27</v>
      </c>
      <c r="B301" s="131" t="s">
        <v>196</v>
      </c>
      <c r="C301" s="42">
        <v>0.12</v>
      </c>
      <c r="D301" s="43">
        <f t="shared" si="54"/>
        <v>4.4939999999999998</v>
      </c>
      <c r="E301" s="43">
        <f t="shared" si="55"/>
        <v>4.2692999999999994</v>
      </c>
      <c r="F301" s="82">
        <f t="shared" si="57"/>
        <v>3.7974299999999999</v>
      </c>
      <c r="G301" s="29"/>
      <c r="H301" s="82">
        <f t="shared" ca="1" si="53"/>
        <v>4.4939999999999998</v>
      </c>
      <c r="I301" s="36">
        <f t="shared" ca="1" si="56"/>
        <v>0</v>
      </c>
      <c r="J301" s="130">
        <v>-0.15</v>
      </c>
    </row>
    <row r="302" spans="1:10" ht="15.75" customHeight="1" x14ac:dyDescent="0.25">
      <c r="A302" s="41" t="s">
        <v>27</v>
      </c>
      <c r="B302" s="131" t="s">
        <v>197</v>
      </c>
      <c r="C302" s="42">
        <v>0.12</v>
      </c>
      <c r="D302" s="43">
        <f t="shared" si="54"/>
        <v>4.4939999999999998</v>
      </c>
      <c r="E302" s="43">
        <f t="shared" si="55"/>
        <v>4.2692999999999994</v>
      </c>
      <c r="F302" s="82">
        <f t="shared" si="57"/>
        <v>3.7974299999999999</v>
      </c>
      <c r="G302" s="29"/>
      <c r="H302" s="82">
        <f t="shared" ca="1" si="53"/>
        <v>4.4939999999999998</v>
      </c>
      <c r="I302" s="36">
        <f t="shared" ca="1" si="56"/>
        <v>0</v>
      </c>
      <c r="J302" s="130">
        <v>-0.15</v>
      </c>
    </row>
    <row r="303" spans="1:10" ht="15.75" customHeight="1" x14ac:dyDescent="0.25">
      <c r="A303" s="41" t="s">
        <v>27</v>
      </c>
      <c r="B303" s="131" t="s">
        <v>3022</v>
      </c>
      <c r="C303" s="42">
        <v>0.12</v>
      </c>
      <c r="D303" s="43">
        <f t="shared" si="54"/>
        <v>4.4939999999999998</v>
      </c>
      <c r="E303" s="43">
        <f t="shared" si="55"/>
        <v>4.2692999999999994</v>
      </c>
      <c r="F303" s="82">
        <f t="shared" si="57"/>
        <v>3.7974299999999999</v>
      </c>
      <c r="G303" s="29"/>
      <c r="H303" s="82">
        <f t="shared" ca="1" si="53"/>
        <v>4.4939999999999998</v>
      </c>
      <c r="I303" s="36">
        <f t="shared" ca="1" si="56"/>
        <v>0</v>
      </c>
      <c r="J303" s="130">
        <v>-0.15</v>
      </c>
    </row>
    <row r="304" spans="1:10" ht="15.75" customHeight="1" x14ac:dyDescent="0.25">
      <c r="A304" s="41" t="s">
        <v>27</v>
      </c>
      <c r="B304" s="131" t="s">
        <v>198</v>
      </c>
      <c r="C304" s="42">
        <v>0.12</v>
      </c>
      <c r="D304" s="43">
        <f t="shared" si="54"/>
        <v>4.4939999999999998</v>
      </c>
      <c r="E304" s="43">
        <f t="shared" si="55"/>
        <v>4.2692999999999994</v>
      </c>
      <c r="F304" s="82">
        <f t="shared" si="57"/>
        <v>3.7974299999999999</v>
      </c>
      <c r="G304" s="29"/>
      <c r="H304" s="82">
        <f t="shared" ca="1" si="53"/>
        <v>4.4939999999999998</v>
      </c>
      <c r="I304" s="36">
        <f t="shared" ca="1" si="56"/>
        <v>0</v>
      </c>
      <c r="J304" s="130">
        <v>-0.15</v>
      </c>
    </row>
    <row r="305" spans="1:10" ht="15.75" customHeight="1" x14ac:dyDescent="0.25">
      <c r="A305" s="41" t="s">
        <v>27</v>
      </c>
      <c r="B305" s="131" t="s">
        <v>3023</v>
      </c>
      <c r="C305" s="42">
        <v>0.12</v>
      </c>
      <c r="D305" s="43">
        <f t="shared" si="54"/>
        <v>4.4939999999999998</v>
      </c>
      <c r="E305" s="43">
        <f t="shared" si="55"/>
        <v>4.2692999999999994</v>
      </c>
      <c r="F305" s="82">
        <f t="shared" si="57"/>
        <v>3.7974299999999999</v>
      </c>
      <c r="G305" s="29"/>
      <c r="H305" s="82">
        <f t="shared" ca="1" si="53"/>
        <v>4.4939999999999998</v>
      </c>
      <c r="I305" s="36">
        <f t="shared" ca="1" si="56"/>
        <v>0</v>
      </c>
      <c r="J305" s="130">
        <v>-0.15</v>
      </c>
    </row>
    <row r="306" spans="1:10" ht="15.75" customHeight="1" x14ac:dyDescent="0.25">
      <c r="A306" s="41" t="s">
        <v>27</v>
      </c>
      <c r="B306" s="131" t="s">
        <v>3024</v>
      </c>
      <c r="C306" s="42">
        <v>0.12</v>
      </c>
      <c r="D306" s="43">
        <f t="shared" si="54"/>
        <v>4.4939999999999998</v>
      </c>
      <c r="E306" s="43">
        <f t="shared" si="55"/>
        <v>4.2692999999999994</v>
      </c>
      <c r="F306" s="82">
        <f t="shared" si="57"/>
        <v>3.7974299999999999</v>
      </c>
      <c r="G306" s="29"/>
      <c r="H306" s="82">
        <f t="shared" ca="1" si="53"/>
        <v>4.4939999999999998</v>
      </c>
      <c r="I306" s="36">
        <f t="shared" ca="1" si="56"/>
        <v>0</v>
      </c>
      <c r="J306" s="130">
        <v>-0.15</v>
      </c>
    </row>
    <row r="307" spans="1:10" ht="15.75" customHeight="1" x14ac:dyDescent="0.25">
      <c r="A307" s="41" t="s">
        <v>27</v>
      </c>
      <c r="B307" s="131" t="s">
        <v>199</v>
      </c>
      <c r="C307" s="42">
        <v>0.12</v>
      </c>
      <c r="D307" s="43">
        <f t="shared" si="54"/>
        <v>4.4939999999999998</v>
      </c>
      <c r="E307" s="43">
        <f t="shared" si="55"/>
        <v>4.2692999999999994</v>
      </c>
      <c r="F307" s="82">
        <f t="shared" si="57"/>
        <v>3.7974299999999999</v>
      </c>
      <c r="G307" s="29"/>
      <c r="H307" s="82">
        <f t="shared" ca="1" si="53"/>
        <v>4.4939999999999998</v>
      </c>
      <c r="I307" s="36">
        <f t="shared" ca="1" si="56"/>
        <v>0</v>
      </c>
      <c r="J307" s="130">
        <v>-0.15</v>
      </c>
    </row>
    <row r="308" spans="1:10" ht="15.75" customHeight="1" x14ac:dyDescent="0.25">
      <c r="A308" s="41" t="s">
        <v>27</v>
      </c>
      <c r="B308" s="131" t="s">
        <v>200</v>
      </c>
      <c r="C308" s="42">
        <v>0.12</v>
      </c>
      <c r="D308" s="43">
        <f t="shared" si="54"/>
        <v>4.4939999999999998</v>
      </c>
      <c r="E308" s="43">
        <f t="shared" si="55"/>
        <v>4.2692999999999994</v>
      </c>
      <c r="F308" s="82">
        <f t="shared" si="57"/>
        <v>3.7974299999999999</v>
      </c>
      <c r="G308" s="29"/>
      <c r="H308" s="82">
        <f t="shared" ca="1" si="53"/>
        <v>4.4939999999999998</v>
      </c>
      <c r="I308" s="36">
        <f t="shared" ca="1" si="56"/>
        <v>0</v>
      </c>
      <c r="J308" s="130">
        <v>-0.15</v>
      </c>
    </row>
    <row r="309" spans="1:10" ht="15.75" customHeight="1" x14ac:dyDescent="0.25">
      <c r="A309" s="41" t="s">
        <v>27</v>
      </c>
      <c r="B309" s="131" t="s">
        <v>3025</v>
      </c>
      <c r="C309" s="42">
        <v>0.12</v>
      </c>
      <c r="D309" s="43">
        <f t="shared" si="54"/>
        <v>4.4939999999999998</v>
      </c>
      <c r="E309" s="43">
        <f t="shared" si="55"/>
        <v>4.2692999999999994</v>
      </c>
      <c r="F309" s="82">
        <f t="shared" si="57"/>
        <v>3.7974299999999999</v>
      </c>
      <c r="G309" s="29"/>
      <c r="H309" s="82">
        <f t="shared" ca="1" si="53"/>
        <v>4.4939999999999998</v>
      </c>
      <c r="I309" s="36">
        <f t="shared" ca="1" si="56"/>
        <v>0</v>
      </c>
      <c r="J309" s="130">
        <v>-0.15</v>
      </c>
    </row>
    <row r="310" spans="1:10" ht="15.75" customHeight="1" x14ac:dyDescent="0.25">
      <c r="A310" s="41" t="s">
        <v>27</v>
      </c>
      <c r="B310" s="131" t="s">
        <v>201</v>
      </c>
      <c r="C310" s="42">
        <v>0.12</v>
      </c>
      <c r="D310" s="43">
        <f t="shared" si="54"/>
        <v>4.4939999999999998</v>
      </c>
      <c r="E310" s="43">
        <f t="shared" si="55"/>
        <v>4.2692999999999994</v>
      </c>
      <c r="F310" s="82">
        <f t="shared" si="57"/>
        <v>3.7974299999999999</v>
      </c>
      <c r="G310" s="29"/>
      <c r="H310" s="82">
        <f t="shared" ca="1" si="53"/>
        <v>4.4939999999999998</v>
      </c>
      <c r="I310" s="36">
        <f t="shared" ca="1" si="56"/>
        <v>0</v>
      </c>
      <c r="J310" s="130">
        <v>-0.15</v>
      </c>
    </row>
    <row r="311" spans="1:10" ht="15.75" customHeight="1" x14ac:dyDescent="0.25">
      <c r="A311" s="41" t="s">
        <v>27</v>
      </c>
      <c r="B311" s="131" t="s">
        <v>3026</v>
      </c>
      <c r="C311" s="42">
        <v>0.12</v>
      </c>
      <c r="D311" s="43">
        <f t="shared" si="54"/>
        <v>4.4939999999999998</v>
      </c>
      <c r="E311" s="43">
        <f t="shared" si="55"/>
        <v>4.2692999999999994</v>
      </c>
      <c r="F311" s="82">
        <f t="shared" si="57"/>
        <v>3.7974299999999999</v>
      </c>
      <c r="G311" s="29"/>
      <c r="H311" s="82">
        <f t="shared" ca="1" si="53"/>
        <v>4.4939999999999998</v>
      </c>
      <c r="I311" s="36">
        <f t="shared" ca="1" si="56"/>
        <v>0</v>
      </c>
      <c r="J311" s="130">
        <v>-0.15</v>
      </c>
    </row>
    <row r="312" spans="1:10" ht="15.75" customHeight="1" x14ac:dyDescent="0.25">
      <c r="A312" s="41" t="s">
        <v>27</v>
      </c>
      <c r="B312" s="131" t="s">
        <v>3027</v>
      </c>
      <c r="C312" s="42">
        <v>0.12</v>
      </c>
      <c r="D312" s="43">
        <f t="shared" si="54"/>
        <v>4.4939999999999998</v>
      </c>
      <c r="E312" s="43">
        <f t="shared" si="55"/>
        <v>4.2692999999999994</v>
      </c>
      <c r="F312" s="82">
        <f t="shared" si="57"/>
        <v>3.7974299999999999</v>
      </c>
      <c r="G312" s="29"/>
      <c r="H312" s="82">
        <f t="shared" ca="1" si="53"/>
        <v>4.4939999999999998</v>
      </c>
      <c r="I312" s="36">
        <f t="shared" ca="1" si="56"/>
        <v>0</v>
      </c>
      <c r="J312" s="130">
        <v>-0.15</v>
      </c>
    </row>
    <row r="313" spans="1:10" ht="15.75" customHeight="1" x14ac:dyDescent="0.25">
      <c r="A313" s="41" t="s">
        <v>27</v>
      </c>
      <c r="B313" s="131" t="s">
        <v>202</v>
      </c>
      <c r="C313" s="42">
        <v>0.12</v>
      </c>
      <c r="D313" s="43">
        <f t="shared" si="54"/>
        <v>4.4939999999999998</v>
      </c>
      <c r="E313" s="43">
        <f t="shared" si="55"/>
        <v>4.2692999999999994</v>
      </c>
      <c r="F313" s="82">
        <f t="shared" si="57"/>
        <v>3.7974299999999999</v>
      </c>
      <c r="G313" s="29"/>
      <c r="H313" s="82">
        <f t="shared" ca="1" si="53"/>
        <v>4.4939999999999998</v>
      </c>
      <c r="I313" s="36">
        <f t="shared" ca="1" si="56"/>
        <v>0</v>
      </c>
      <c r="J313" s="130">
        <v>-0.15</v>
      </c>
    </row>
    <row r="314" spans="1:10" ht="15.75" customHeight="1" x14ac:dyDescent="0.25">
      <c r="A314" s="41" t="s">
        <v>27</v>
      </c>
      <c r="B314" s="131" t="s">
        <v>203</v>
      </c>
      <c r="C314" s="144" t="s">
        <v>3017</v>
      </c>
      <c r="D314" s="145"/>
      <c r="E314" s="145"/>
      <c r="F314" s="145"/>
      <c r="G314" s="145"/>
      <c r="H314" s="145"/>
      <c r="I314" s="146"/>
      <c r="J314" s="14"/>
    </row>
    <row r="315" spans="1:10" ht="15.75" customHeight="1" x14ac:dyDescent="0.25">
      <c r="A315" s="41" t="s">
        <v>27</v>
      </c>
      <c r="B315" s="131" t="s">
        <v>3028</v>
      </c>
      <c r="C315" s="42">
        <v>0.12</v>
      </c>
      <c r="D315" s="43">
        <f t="shared" si="54"/>
        <v>4.4939999999999998</v>
      </c>
      <c r="E315" s="43">
        <f t="shared" si="55"/>
        <v>4.2692999999999994</v>
      </c>
      <c r="F315" s="82">
        <f t="shared" si="57"/>
        <v>3.7974299999999999</v>
      </c>
      <c r="G315" s="29"/>
      <c r="H315" s="82">
        <f t="shared" ca="1" si="53"/>
        <v>4.4939999999999998</v>
      </c>
      <c r="I315" s="36">
        <f t="shared" ca="1" si="56"/>
        <v>0</v>
      </c>
      <c r="J315" s="130">
        <v>-0.15</v>
      </c>
    </row>
    <row r="316" spans="1:10" ht="15.75" customHeight="1" x14ac:dyDescent="0.25">
      <c r="A316" s="41" t="s">
        <v>27</v>
      </c>
      <c r="B316" s="131" t="s">
        <v>179</v>
      </c>
      <c r="C316" s="42">
        <v>0.12</v>
      </c>
      <c r="D316" s="43">
        <f t="shared" si="54"/>
        <v>4.4939999999999998</v>
      </c>
      <c r="E316" s="43">
        <f t="shared" si="55"/>
        <v>4.2692999999999994</v>
      </c>
      <c r="F316" s="82">
        <f t="shared" si="57"/>
        <v>3.7974299999999999</v>
      </c>
      <c r="G316" s="29"/>
      <c r="H316" s="82">
        <f t="shared" ca="1" si="53"/>
        <v>4.4939999999999998</v>
      </c>
      <c r="I316" s="36">
        <f t="shared" ca="1" si="56"/>
        <v>0</v>
      </c>
      <c r="J316" s="130">
        <v>-0.15</v>
      </c>
    </row>
    <row r="317" spans="1:10" ht="15.75" customHeight="1" x14ac:dyDescent="0.25">
      <c r="A317" s="41" t="s">
        <v>27</v>
      </c>
      <c r="B317" s="131" t="s">
        <v>3029</v>
      </c>
      <c r="C317" s="42">
        <v>0.12</v>
      </c>
      <c r="D317" s="43">
        <f t="shared" si="54"/>
        <v>4.4939999999999998</v>
      </c>
      <c r="E317" s="43">
        <f t="shared" si="55"/>
        <v>4.2692999999999994</v>
      </c>
      <c r="F317" s="82">
        <f t="shared" si="57"/>
        <v>3.7974299999999999</v>
      </c>
      <c r="G317" s="29"/>
      <c r="H317" s="82">
        <f t="shared" ca="1" si="53"/>
        <v>4.4939999999999998</v>
      </c>
      <c r="I317" s="36">
        <f t="shared" ca="1" si="56"/>
        <v>0</v>
      </c>
      <c r="J317" s="130">
        <v>-0.15</v>
      </c>
    </row>
    <row r="318" spans="1:10" ht="15.75" customHeight="1" x14ac:dyDescent="0.25">
      <c r="A318" s="41" t="s">
        <v>27</v>
      </c>
      <c r="B318" s="131" t="s">
        <v>3030</v>
      </c>
      <c r="C318" s="42">
        <v>0.12</v>
      </c>
      <c r="D318" s="43">
        <f t="shared" si="54"/>
        <v>4.4939999999999998</v>
      </c>
      <c r="E318" s="43">
        <f t="shared" si="55"/>
        <v>4.2692999999999994</v>
      </c>
      <c r="F318" s="82">
        <f t="shared" si="57"/>
        <v>3.7974299999999999</v>
      </c>
      <c r="G318" s="29"/>
      <c r="H318" s="82">
        <f t="shared" ca="1" si="53"/>
        <v>4.4939999999999998</v>
      </c>
      <c r="I318" s="36">
        <f t="shared" ca="1" si="56"/>
        <v>0</v>
      </c>
      <c r="J318" s="130">
        <v>-0.15</v>
      </c>
    </row>
    <row r="319" spans="1:10" ht="15.75" customHeight="1" x14ac:dyDescent="0.25">
      <c r="A319" s="41" t="s">
        <v>27</v>
      </c>
      <c r="B319" s="131" t="s">
        <v>204</v>
      </c>
      <c r="C319" s="42">
        <v>0.12</v>
      </c>
      <c r="D319" s="43">
        <f t="shared" si="54"/>
        <v>4.4939999999999998</v>
      </c>
      <c r="E319" s="43">
        <f t="shared" si="55"/>
        <v>4.2692999999999994</v>
      </c>
      <c r="F319" s="82">
        <f t="shared" si="57"/>
        <v>3.7974299999999999</v>
      </c>
      <c r="G319" s="29"/>
      <c r="H319" s="82">
        <f t="shared" ca="1" si="53"/>
        <v>4.4939999999999998</v>
      </c>
      <c r="I319" s="36">
        <f t="shared" ca="1" si="56"/>
        <v>0</v>
      </c>
      <c r="J319" s="130">
        <v>-0.15</v>
      </c>
    </row>
    <row r="320" spans="1:10" ht="15.75" customHeight="1" x14ac:dyDescent="0.25">
      <c r="A320" s="41" t="s">
        <v>27</v>
      </c>
      <c r="B320" s="131" t="s">
        <v>205</v>
      </c>
      <c r="C320" s="42">
        <v>0.12</v>
      </c>
      <c r="D320" s="43">
        <f t="shared" si="54"/>
        <v>4.4939999999999998</v>
      </c>
      <c r="E320" s="43">
        <f t="shared" si="55"/>
        <v>4.2692999999999994</v>
      </c>
      <c r="F320" s="82">
        <f t="shared" si="57"/>
        <v>3.7974299999999999</v>
      </c>
      <c r="G320" s="29"/>
      <c r="H320" s="82">
        <f t="shared" ca="1" si="53"/>
        <v>4.4939999999999998</v>
      </c>
      <c r="I320" s="36">
        <f t="shared" ca="1" si="56"/>
        <v>0</v>
      </c>
      <c r="J320" s="130">
        <v>-0.15</v>
      </c>
    </row>
    <row r="321" spans="1:10" ht="15.75" customHeight="1" x14ac:dyDescent="0.25">
      <c r="A321" s="41" t="s">
        <v>27</v>
      </c>
      <c r="B321" s="131" t="s">
        <v>3031</v>
      </c>
      <c r="C321" s="42">
        <v>0.12</v>
      </c>
      <c r="D321" s="43">
        <f t="shared" si="54"/>
        <v>4.4939999999999998</v>
      </c>
      <c r="E321" s="43">
        <f t="shared" si="55"/>
        <v>4.2692999999999994</v>
      </c>
      <c r="F321" s="82">
        <f t="shared" si="57"/>
        <v>3.7974299999999999</v>
      </c>
      <c r="G321" s="29"/>
      <c r="H321" s="82">
        <f t="shared" ca="1" si="53"/>
        <v>4.4939999999999998</v>
      </c>
      <c r="I321" s="36">
        <f t="shared" ca="1" si="56"/>
        <v>0</v>
      </c>
      <c r="J321" s="130">
        <v>-0.15</v>
      </c>
    </row>
    <row r="322" spans="1:10" ht="15.75" customHeight="1" x14ac:dyDescent="0.25">
      <c r="A322" s="41" t="s">
        <v>27</v>
      </c>
      <c r="B322" s="131" t="s">
        <v>3032</v>
      </c>
      <c r="C322" s="42">
        <v>0.12</v>
      </c>
      <c r="D322" s="43">
        <f t="shared" si="54"/>
        <v>4.4939999999999998</v>
      </c>
      <c r="E322" s="43">
        <f t="shared" si="55"/>
        <v>4.2692999999999994</v>
      </c>
      <c r="F322" s="82">
        <f t="shared" si="57"/>
        <v>3.7974299999999999</v>
      </c>
      <c r="G322" s="29"/>
      <c r="H322" s="82">
        <f t="shared" ca="1" si="53"/>
        <v>4.4939999999999998</v>
      </c>
      <c r="I322" s="36">
        <f t="shared" ca="1" si="56"/>
        <v>0</v>
      </c>
      <c r="J322" s="130">
        <v>-0.15</v>
      </c>
    </row>
    <row r="323" spans="1:10" ht="15.75" customHeight="1" x14ac:dyDescent="0.25">
      <c r="A323" s="41" t="s">
        <v>27</v>
      </c>
      <c r="B323" s="131" t="s">
        <v>3033</v>
      </c>
      <c r="C323" s="42">
        <v>0.12</v>
      </c>
      <c r="D323" s="43">
        <f t="shared" ref="D323:D354" si="58">C323*$K$9</f>
        <v>4.4939999999999998</v>
      </c>
      <c r="E323" s="43">
        <f t="shared" si="55"/>
        <v>4.2692999999999994</v>
      </c>
      <c r="F323" s="82">
        <f t="shared" si="57"/>
        <v>3.7974299999999999</v>
      </c>
      <c r="G323" s="29"/>
      <c r="H323" s="82">
        <f t="shared" ca="1" si="53"/>
        <v>4.4939999999999998</v>
      </c>
      <c r="I323" s="36">
        <f t="shared" ca="1" si="56"/>
        <v>0</v>
      </c>
      <c r="J323" s="130">
        <v>-0.15</v>
      </c>
    </row>
    <row r="324" spans="1:10" ht="15.75" customHeight="1" x14ac:dyDescent="0.25">
      <c r="A324" s="41" t="s">
        <v>27</v>
      </c>
      <c r="B324" s="131" t="s">
        <v>3034</v>
      </c>
      <c r="C324" s="42">
        <v>0.12</v>
      </c>
      <c r="D324" s="43">
        <f t="shared" si="58"/>
        <v>4.4939999999999998</v>
      </c>
      <c r="E324" s="43">
        <f t="shared" si="55"/>
        <v>4.2692999999999994</v>
      </c>
      <c r="F324" s="82">
        <f t="shared" si="57"/>
        <v>3.7974299999999999</v>
      </c>
      <c r="G324" s="29"/>
      <c r="H324" s="82">
        <f t="shared" ref="H324:H387" ca="1" si="59">IF($H$8&lt;2500,D324, IF(AND($H$8&lt;5000,$H$8&gt;2500),E324,F324))</f>
        <v>4.4939999999999998</v>
      </c>
      <c r="I324" s="36">
        <f t="shared" ca="1" si="56"/>
        <v>0</v>
      </c>
      <c r="J324" s="130">
        <v>-0.15</v>
      </c>
    </row>
    <row r="325" spans="1:10" ht="15.75" customHeight="1" x14ac:dyDescent="0.25">
      <c r="A325" s="41" t="s">
        <v>27</v>
      </c>
      <c r="B325" s="131" t="s">
        <v>3035</v>
      </c>
      <c r="C325" s="42">
        <v>0.12</v>
      </c>
      <c r="D325" s="43">
        <f t="shared" si="58"/>
        <v>4.4939999999999998</v>
      </c>
      <c r="E325" s="43">
        <f t="shared" si="55"/>
        <v>4.2692999999999994</v>
      </c>
      <c r="F325" s="82">
        <f t="shared" si="57"/>
        <v>3.7974299999999999</v>
      </c>
      <c r="G325" s="29"/>
      <c r="H325" s="82">
        <f t="shared" ca="1" si="59"/>
        <v>4.4939999999999998</v>
      </c>
      <c r="I325" s="36">
        <f t="shared" ca="1" si="56"/>
        <v>0</v>
      </c>
      <c r="J325" s="130">
        <v>-0.15</v>
      </c>
    </row>
    <row r="326" spans="1:10" ht="15.75" customHeight="1" x14ac:dyDescent="0.25">
      <c r="A326" s="41" t="s">
        <v>27</v>
      </c>
      <c r="B326" s="131" t="s">
        <v>206</v>
      </c>
      <c r="C326" s="42">
        <v>0.12</v>
      </c>
      <c r="D326" s="43">
        <f t="shared" si="58"/>
        <v>4.4939999999999998</v>
      </c>
      <c r="E326" s="43">
        <f t="shared" si="55"/>
        <v>4.2692999999999994</v>
      </c>
      <c r="F326" s="82">
        <f t="shared" si="57"/>
        <v>3.7974299999999999</v>
      </c>
      <c r="G326" s="29"/>
      <c r="H326" s="82">
        <f t="shared" ca="1" si="59"/>
        <v>4.4939999999999998</v>
      </c>
      <c r="I326" s="36">
        <f t="shared" ca="1" si="56"/>
        <v>0</v>
      </c>
      <c r="J326" s="130">
        <v>-0.15</v>
      </c>
    </row>
    <row r="327" spans="1:10" ht="15.75" customHeight="1" x14ac:dyDescent="0.25">
      <c r="A327" s="41" t="s">
        <v>27</v>
      </c>
      <c r="B327" s="131" t="s">
        <v>3036</v>
      </c>
      <c r="C327" s="42">
        <v>0.12</v>
      </c>
      <c r="D327" s="43">
        <f t="shared" si="58"/>
        <v>4.4939999999999998</v>
      </c>
      <c r="E327" s="43">
        <f t="shared" si="55"/>
        <v>4.2692999999999994</v>
      </c>
      <c r="F327" s="82">
        <f t="shared" si="57"/>
        <v>3.7974299999999999</v>
      </c>
      <c r="G327" s="29"/>
      <c r="H327" s="82">
        <f t="shared" ca="1" si="59"/>
        <v>4.4939999999999998</v>
      </c>
      <c r="I327" s="36">
        <f t="shared" ca="1" si="56"/>
        <v>0</v>
      </c>
      <c r="J327" s="130">
        <v>-0.15</v>
      </c>
    </row>
    <row r="328" spans="1:10" ht="15.75" customHeight="1" x14ac:dyDescent="0.25">
      <c r="A328" s="41" t="s">
        <v>27</v>
      </c>
      <c r="B328" s="131" t="s">
        <v>3037</v>
      </c>
      <c r="C328" s="144" t="s">
        <v>3017</v>
      </c>
      <c r="D328" s="145"/>
      <c r="E328" s="145"/>
      <c r="F328" s="145"/>
      <c r="G328" s="145"/>
      <c r="H328" s="145"/>
      <c r="I328" s="146"/>
      <c r="J328" s="14"/>
    </row>
    <row r="329" spans="1:10" ht="15.75" customHeight="1" x14ac:dyDescent="0.25">
      <c r="A329" s="41" t="s">
        <v>27</v>
      </c>
      <c r="B329" s="131" t="s">
        <v>207</v>
      </c>
      <c r="C329" s="42">
        <v>0.12</v>
      </c>
      <c r="D329" s="43">
        <f t="shared" si="58"/>
        <v>4.4939999999999998</v>
      </c>
      <c r="E329" s="43">
        <f t="shared" si="55"/>
        <v>4.2692999999999994</v>
      </c>
      <c r="F329" s="82">
        <f t="shared" si="57"/>
        <v>3.7974299999999999</v>
      </c>
      <c r="G329" s="29"/>
      <c r="H329" s="82">
        <f t="shared" ca="1" si="59"/>
        <v>4.4939999999999998</v>
      </c>
      <c r="I329" s="36">
        <f t="shared" ca="1" si="56"/>
        <v>0</v>
      </c>
      <c r="J329" s="130">
        <v>-0.15</v>
      </c>
    </row>
    <row r="330" spans="1:10" ht="15.75" customHeight="1" x14ac:dyDescent="0.25">
      <c r="A330" s="41" t="s">
        <v>27</v>
      </c>
      <c r="B330" s="131" t="s">
        <v>3038</v>
      </c>
      <c r="C330" s="42">
        <v>0.12</v>
      </c>
      <c r="D330" s="43">
        <f t="shared" si="58"/>
        <v>4.4939999999999998</v>
      </c>
      <c r="E330" s="43">
        <f t="shared" si="55"/>
        <v>4.2692999999999994</v>
      </c>
      <c r="F330" s="82">
        <f t="shared" si="57"/>
        <v>3.7974299999999999</v>
      </c>
      <c r="G330" s="29"/>
      <c r="H330" s="82">
        <f t="shared" ca="1" si="59"/>
        <v>4.4939999999999998</v>
      </c>
      <c r="I330" s="36">
        <f t="shared" ca="1" si="56"/>
        <v>0</v>
      </c>
      <c r="J330" s="130">
        <v>-0.15</v>
      </c>
    </row>
    <row r="331" spans="1:10" ht="15.75" customHeight="1" x14ac:dyDescent="0.25">
      <c r="A331" s="41" t="s">
        <v>27</v>
      </c>
      <c r="B331" s="131" t="s">
        <v>208</v>
      </c>
      <c r="C331" s="42">
        <v>0.12</v>
      </c>
      <c r="D331" s="43">
        <f t="shared" si="58"/>
        <v>4.4939999999999998</v>
      </c>
      <c r="E331" s="43">
        <f t="shared" si="55"/>
        <v>4.2692999999999994</v>
      </c>
      <c r="F331" s="82">
        <f t="shared" si="57"/>
        <v>3.7974299999999999</v>
      </c>
      <c r="G331" s="29"/>
      <c r="H331" s="82">
        <f t="shared" ca="1" si="59"/>
        <v>4.4939999999999998</v>
      </c>
      <c r="I331" s="36">
        <f t="shared" ca="1" si="56"/>
        <v>0</v>
      </c>
      <c r="J331" s="130">
        <v>-0.15</v>
      </c>
    </row>
    <row r="332" spans="1:10" ht="15.75" customHeight="1" x14ac:dyDescent="0.25">
      <c r="A332" s="41" t="s">
        <v>27</v>
      </c>
      <c r="B332" s="131" t="s">
        <v>209</v>
      </c>
      <c r="C332" s="42">
        <v>0.12</v>
      </c>
      <c r="D332" s="43">
        <f t="shared" si="58"/>
        <v>4.4939999999999998</v>
      </c>
      <c r="E332" s="43">
        <f t="shared" si="55"/>
        <v>4.2692999999999994</v>
      </c>
      <c r="F332" s="82">
        <f t="shared" si="57"/>
        <v>3.7974299999999999</v>
      </c>
      <c r="G332" s="29"/>
      <c r="H332" s="82">
        <f t="shared" ca="1" si="59"/>
        <v>4.4939999999999998</v>
      </c>
      <c r="I332" s="36">
        <f t="shared" ca="1" si="56"/>
        <v>0</v>
      </c>
      <c r="J332" s="130">
        <v>-0.15</v>
      </c>
    </row>
    <row r="333" spans="1:10" ht="15.75" customHeight="1" x14ac:dyDescent="0.25">
      <c r="A333" s="41" t="s">
        <v>27</v>
      </c>
      <c r="B333" s="131" t="s">
        <v>3039</v>
      </c>
      <c r="C333" s="42">
        <v>0.12</v>
      </c>
      <c r="D333" s="43">
        <f t="shared" si="58"/>
        <v>4.4939999999999998</v>
      </c>
      <c r="E333" s="43">
        <f t="shared" si="55"/>
        <v>4.2692999999999994</v>
      </c>
      <c r="F333" s="82">
        <f t="shared" si="57"/>
        <v>3.7974299999999999</v>
      </c>
      <c r="G333" s="29"/>
      <c r="H333" s="82">
        <f t="shared" ca="1" si="59"/>
        <v>4.4939999999999998</v>
      </c>
      <c r="I333" s="36">
        <f t="shared" ca="1" si="56"/>
        <v>0</v>
      </c>
      <c r="J333" s="130">
        <v>-0.15</v>
      </c>
    </row>
    <row r="334" spans="1:10" ht="15.75" customHeight="1" x14ac:dyDescent="0.25">
      <c r="A334" s="41" t="s">
        <v>27</v>
      </c>
      <c r="B334" s="131" t="s">
        <v>3040</v>
      </c>
      <c r="C334" s="42">
        <v>0.12</v>
      </c>
      <c r="D334" s="43">
        <f t="shared" si="58"/>
        <v>4.4939999999999998</v>
      </c>
      <c r="E334" s="43">
        <f t="shared" si="55"/>
        <v>4.2692999999999994</v>
      </c>
      <c r="F334" s="82">
        <f t="shared" si="57"/>
        <v>3.7974299999999999</v>
      </c>
      <c r="G334" s="29"/>
      <c r="H334" s="82">
        <f t="shared" ca="1" si="59"/>
        <v>4.4939999999999998</v>
      </c>
      <c r="I334" s="36">
        <f t="shared" ca="1" si="56"/>
        <v>0</v>
      </c>
      <c r="J334" s="130">
        <v>-0.15</v>
      </c>
    </row>
    <row r="335" spans="1:10" ht="15.75" customHeight="1" x14ac:dyDescent="0.25">
      <c r="A335" s="41" t="s">
        <v>27</v>
      </c>
      <c r="B335" s="131" t="s">
        <v>3041</v>
      </c>
      <c r="C335" s="42">
        <v>0.12</v>
      </c>
      <c r="D335" s="43">
        <f t="shared" si="58"/>
        <v>4.4939999999999998</v>
      </c>
      <c r="E335" s="43">
        <f t="shared" si="55"/>
        <v>4.2692999999999994</v>
      </c>
      <c r="F335" s="82">
        <f t="shared" si="57"/>
        <v>3.7974299999999999</v>
      </c>
      <c r="G335" s="29"/>
      <c r="H335" s="82">
        <f t="shared" ca="1" si="59"/>
        <v>4.4939999999999998</v>
      </c>
      <c r="I335" s="36">
        <f t="shared" ca="1" si="56"/>
        <v>0</v>
      </c>
      <c r="J335" s="130">
        <v>-0.15</v>
      </c>
    </row>
    <row r="336" spans="1:10" ht="15.75" customHeight="1" x14ac:dyDescent="0.25">
      <c r="A336" s="41" t="s">
        <v>27</v>
      </c>
      <c r="B336" s="131" t="s">
        <v>3042</v>
      </c>
      <c r="C336" s="42">
        <v>0.12</v>
      </c>
      <c r="D336" s="43">
        <f t="shared" si="58"/>
        <v>4.4939999999999998</v>
      </c>
      <c r="E336" s="43">
        <f t="shared" si="55"/>
        <v>4.2692999999999994</v>
      </c>
      <c r="F336" s="82">
        <f t="shared" si="57"/>
        <v>3.7974299999999999</v>
      </c>
      <c r="G336" s="29"/>
      <c r="H336" s="82">
        <f t="shared" ca="1" si="59"/>
        <v>4.4939999999999998</v>
      </c>
      <c r="I336" s="36">
        <f t="shared" ca="1" si="56"/>
        <v>0</v>
      </c>
      <c r="J336" s="130">
        <v>-0.15</v>
      </c>
    </row>
    <row r="337" spans="1:10" ht="15.75" customHeight="1" x14ac:dyDescent="0.25">
      <c r="A337" s="41" t="s">
        <v>27</v>
      </c>
      <c r="B337" s="131" t="s">
        <v>210</v>
      </c>
      <c r="C337" s="42">
        <v>0.12</v>
      </c>
      <c r="D337" s="43">
        <f t="shared" si="58"/>
        <v>4.4939999999999998</v>
      </c>
      <c r="E337" s="43">
        <f t="shared" si="55"/>
        <v>4.2692999999999994</v>
      </c>
      <c r="F337" s="82">
        <f t="shared" si="57"/>
        <v>3.7974299999999999</v>
      </c>
      <c r="G337" s="29"/>
      <c r="H337" s="82">
        <f t="shared" ca="1" si="59"/>
        <v>4.4939999999999998</v>
      </c>
      <c r="I337" s="36">
        <f t="shared" ca="1" si="56"/>
        <v>0</v>
      </c>
      <c r="J337" s="130">
        <v>-0.15</v>
      </c>
    </row>
    <row r="338" spans="1:10" ht="15.75" customHeight="1" x14ac:dyDescent="0.25">
      <c r="A338" s="41" t="s">
        <v>27</v>
      </c>
      <c r="B338" s="131" t="s">
        <v>211</v>
      </c>
      <c r="C338" s="42">
        <v>0.12</v>
      </c>
      <c r="D338" s="43">
        <f t="shared" si="58"/>
        <v>4.4939999999999998</v>
      </c>
      <c r="E338" s="43">
        <f t="shared" si="55"/>
        <v>4.2692999999999994</v>
      </c>
      <c r="F338" s="82">
        <f t="shared" si="57"/>
        <v>3.7974299999999999</v>
      </c>
      <c r="G338" s="29"/>
      <c r="H338" s="82">
        <f t="shared" ca="1" si="59"/>
        <v>4.4939999999999998</v>
      </c>
      <c r="I338" s="36">
        <f t="shared" ca="1" si="56"/>
        <v>0</v>
      </c>
      <c r="J338" s="130">
        <v>-0.15</v>
      </c>
    </row>
    <row r="339" spans="1:10" ht="15.75" customHeight="1" x14ac:dyDescent="0.25">
      <c r="A339" s="41" t="s">
        <v>27</v>
      </c>
      <c r="B339" s="131" t="s">
        <v>3043</v>
      </c>
      <c r="C339" s="42">
        <v>0.12</v>
      </c>
      <c r="D339" s="43">
        <f t="shared" si="58"/>
        <v>4.4939999999999998</v>
      </c>
      <c r="E339" s="43">
        <f t="shared" si="55"/>
        <v>4.2692999999999994</v>
      </c>
      <c r="F339" s="82">
        <f t="shared" si="57"/>
        <v>3.7974299999999999</v>
      </c>
      <c r="G339" s="29"/>
      <c r="H339" s="82">
        <f t="shared" ca="1" si="59"/>
        <v>4.4939999999999998</v>
      </c>
      <c r="I339" s="36">
        <f t="shared" ca="1" si="56"/>
        <v>0</v>
      </c>
      <c r="J339" s="130">
        <v>-0.15</v>
      </c>
    </row>
    <row r="340" spans="1:10" ht="15.75" customHeight="1" x14ac:dyDescent="0.25">
      <c r="A340" s="41" t="s">
        <v>27</v>
      </c>
      <c r="B340" s="131" t="s">
        <v>212</v>
      </c>
      <c r="C340" s="42">
        <v>0.12</v>
      </c>
      <c r="D340" s="43">
        <f t="shared" si="58"/>
        <v>4.4939999999999998</v>
      </c>
      <c r="E340" s="43">
        <f t="shared" si="55"/>
        <v>4.2692999999999994</v>
      </c>
      <c r="F340" s="82">
        <f t="shared" si="57"/>
        <v>3.7974299999999999</v>
      </c>
      <c r="G340" s="29"/>
      <c r="H340" s="82">
        <f t="shared" ca="1" si="59"/>
        <v>4.4939999999999998</v>
      </c>
      <c r="I340" s="36">
        <f t="shared" ca="1" si="56"/>
        <v>0</v>
      </c>
      <c r="J340" s="130">
        <v>-0.15</v>
      </c>
    </row>
    <row r="341" spans="1:10" ht="15.75" customHeight="1" x14ac:dyDescent="0.25">
      <c r="A341" s="41" t="s">
        <v>27</v>
      </c>
      <c r="B341" s="131" t="s">
        <v>180</v>
      </c>
      <c r="C341" s="42">
        <v>0.12</v>
      </c>
      <c r="D341" s="43">
        <f t="shared" si="58"/>
        <v>4.4939999999999998</v>
      </c>
      <c r="E341" s="43">
        <f t="shared" si="55"/>
        <v>4.2692999999999994</v>
      </c>
      <c r="F341" s="82">
        <f t="shared" si="57"/>
        <v>3.7974299999999999</v>
      </c>
      <c r="G341" s="29"/>
      <c r="H341" s="82">
        <f t="shared" ca="1" si="59"/>
        <v>4.4939999999999998</v>
      </c>
      <c r="I341" s="36">
        <f t="shared" ca="1" si="56"/>
        <v>0</v>
      </c>
      <c r="J341" s="130">
        <v>-0.15</v>
      </c>
    </row>
    <row r="342" spans="1:10" ht="15.75" customHeight="1" x14ac:dyDescent="0.25">
      <c r="A342" s="41" t="s">
        <v>27</v>
      </c>
      <c r="B342" s="131" t="s">
        <v>213</v>
      </c>
      <c r="C342" s="42">
        <v>0.12</v>
      </c>
      <c r="D342" s="43">
        <f t="shared" si="58"/>
        <v>4.4939999999999998</v>
      </c>
      <c r="E342" s="43">
        <f t="shared" si="55"/>
        <v>4.2692999999999994</v>
      </c>
      <c r="F342" s="82">
        <f t="shared" si="57"/>
        <v>3.7974299999999999</v>
      </c>
      <c r="G342" s="29"/>
      <c r="H342" s="82">
        <f t="shared" ca="1" si="59"/>
        <v>4.4939999999999998</v>
      </c>
      <c r="I342" s="36">
        <f t="shared" ca="1" si="56"/>
        <v>0</v>
      </c>
      <c r="J342" s="130">
        <v>-0.15</v>
      </c>
    </row>
    <row r="343" spans="1:10" ht="15.75" customHeight="1" x14ac:dyDescent="0.25">
      <c r="A343" s="41" t="s">
        <v>27</v>
      </c>
      <c r="B343" s="131" t="s">
        <v>3044</v>
      </c>
      <c r="C343" s="42">
        <v>0.12</v>
      </c>
      <c r="D343" s="43">
        <f t="shared" si="58"/>
        <v>4.4939999999999998</v>
      </c>
      <c r="E343" s="43">
        <f t="shared" si="55"/>
        <v>4.2692999999999994</v>
      </c>
      <c r="F343" s="82">
        <f t="shared" si="57"/>
        <v>3.7974299999999999</v>
      </c>
      <c r="G343" s="29"/>
      <c r="H343" s="82">
        <f t="shared" ca="1" si="59"/>
        <v>4.4939999999999998</v>
      </c>
      <c r="I343" s="36">
        <f t="shared" ca="1" si="56"/>
        <v>0</v>
      </c>
      <c r="J343" s="130">
        <v>-0.15</v>
      </c>
    </row>
    <row r="344" spans="1:10" ht="15.75" customHeight="1" x14ac:dyDescent="0.25">
      <c r="A344" s="41" t="s">
        <v>27</v>
      </c>
      <c r="B344" s="131" t="s">
        <v>214</v>
      </c>
      <c r="C344" s="42">
        <v>0.12</v>
      </c>
      <c r="D344" s="43">
        <f t="shared" si="58"/>
        <v>4.4939999999999998</v>
      </c>
      <c r="E344" s="43">
        <f t="shared" si="55"/>
        <v>4.2692999999999994</v>
      </c>
      <c r="F344" s="82">
        <f t="shared" si="57"/>
        <v>3.7974299999999999</v>
      </c>
      <c r="G344" s="29"/>
      <c r="H344" s="82">
        <f t="shared" ca="1" si="59"/>
        <v>4.4939999999999998</v>
      </c>
      <c r="I344" s="36">
        <f t="shared" ca="1" si="56"/>
        <v>0</v>
      </c>
      <c r="J344" s="130">
        <v>-0.15</v>
      </c>
    </row>
    <row r="345" spans="1:10" ht="15.75" customHeight="1" x14ac:dyDescent="0.25">
      <c r="A345" s="41" t="s">
        <v>27</v>
      </c>
      <c r="B345" s="131" t="s">
        <v>215</v>
      </c>
      <c r="C345" s="144" t="s">
        <v>3017</v>
      </c>
      <c r="D345" s="145"/>
      <c r="E345" s="145"/>
      <c r="F345" s="145"/>
      <c r="G345" s="145"/>
      <c r="H345" s="145"/>
      <c r="I345" s="146"/>
      <c r="J345" s="14"/>
    </row>
    <row r="346" spans="1:10" ht="15.75" customHeight="1" x14ac:dyDescent="0.25">
      <c r="A346" s="41" t="s">
        <v>27</v>
      </c>
      <c r="B346" s="131" t="s">
        <v>216</v>
      </c>
      <c r="C346" s="42">
        <v>0.12</v>
      </c>
      <c r="D346" s="43">
        <f t="shared" si="58"/>
        <v>4.4939999999999998</v>
      </c>
      <c r="E346" s="43">
        <f t="shared" si="55"/>
        <v>4.2692999999999994</v>
      </c>
      <c r="F346" s="82">
        <f t="shared" si="57"/>
        <v>3.7974299999999999</v>
      </c>
      <c r="G346" s="29"/>
      <c r="H346" s="82">
        <f t="shared" ca="1" si="59"/>
        <v>4.4939999999999998</v>
      </c>
      <c r="I346" s="36">
        <f t="shared" ca="1" si="56"/>
        <v>0</v>
      </c>
      <c r="J346" s="130">
        <v>-0.15</v>
      </c>
    </row>
    <row r="347" spans="1:10" ht="15.75" customHeight="1" x14ac:dyDescent="0.25">
      <c r="A347" s="41" t="s">
        <v>27</v>
      </c>
      <c r="B347" s="131" t="s">
        <v>217</v>
      </c>
      <c r="C347" s="42">
        <v>0.12</v>
      </c>
      <c r="D347" s="43">
        <f t="shared" si="58"/>
        <v>4.4939999999999998</v>
      </c>
      <c r="E347" s="43">
        <f t="shared" si="55"/>
        <v>4.2692999999999994</v>
      </c>
      <c r="F347" s="82">
        <f t="shared" si="57"/>
        <v>3.7974299999999999</v>
      </c>
      <c r="G347" s="29"/>
      <c r="H347" s="82">
        <f t="shared" ca="1" si="59"/>
        <v>4.4939999999999998</v>
      </c>
      <c r="I347" s="36">
        <f t="shared" ca="1" si="56"/>
        <v>0</v>
      </c>
      <c r="J347" s="130">
        <v>-0.15</v>
      </c>
    </row>
    <row r="348" spans="1:10" ht="15.75" customHeight="1" x14ac:dyDescent="0.25">
      <c r="A348" s="41" t="s">
        <v>27</v>
      </c>
      <c r="B348" s="131" t="s">
        <v>218</v>
      </c>
      <c r="C348" s="42">
        <v>0.12</v>
      </c>
      <c r="D348" s="43">
        <f t="shared" si="58"/>
        <v>4.4939999999999998</v>
      </c>
      <c r="E348" s="43">
        <f t="shared" si="55"/>
        <v>4.2692999999999994</v>
      </c>
      <c r="F348" s="82">
        <f t="shared" si="57"/>
        <v>3.7974299999999999</v>
      </c>
      <c r="G348" s="29"/>
      <c r="H348" s="82">
        <f t="shared" ca="1" si="59"/>
        <v>4.4939999999999998</v>
      </c>
      <c r="I348" s="36">
        <f t="shared" ca="1" si="56"/>
        <v>0</v>
      </c>
      <c r="J348" s="130">
        <v>-0.15</v>
      </c>
    </row>
    <row r="349" spans="1:10" ht="15.75" customHeight="1" x14ac:dyDescent="0.25">
      <c r="A349" s="41" t="s">
        <v>27</v>
      </c>
      <c r="B349" s="131" t="s">
        <v>219</v>
      </c>
      <c r="C349" s="42">
        <v>0.12</v>
      </c>
      <c r="D349" s="43">
        <f t="shared" si="58"/>
        <v>4.4939999999999998</v>
      </c>
      <c r="E349" s="43">
        <f t="shared" si="55"/>
        <v>4.2692999999999994</v>
      </c>
      <c r="F349" s="82">
        <f t="shared" si="57"/>
        <v>3.7974299999999999</v>
      </c>
      <c r="G349" s="29"/>
      <c r="H349" s="82">
        <f t="shared" ca="1" si="59"/>
        <v>4.4939999999999998</v>
      </c>
      <c r="I349" s="36">
        <f t="shared" ca="1" si="56"/>
        <v>0</v>
      </c>
      <c r="J349" s="130">
        <v>-0.15</v>
      </c>
    </row>
    <row r="350" spans="1:10" ht="15.75" customHeight="1" x14ac:dyDescent="0.25">
      <c r="A350" s="41" t="s">
        <v>27</v>
      </c>
      <c r="B350" s="131" t="s">
        <v>220</v>
      </c>
      <c r="C350" s="42">
        <v>0.12</v>
      </c>
      <c r="D350" s="43">
        <f t="shared" si="58"/>
        <v>4.4939999999999998</v>
      </c>
      <c r="E350" s="43">
        <f t="shared" si="55"/>
        <v>4.2692999999999994</v>
      </c>
      <c r="F350" s="82">
        <f t="shared" si="57"/>
        <v>3.7974299999999999</v>
      </c>
      <c r="G350" s="29"/>
      <c r="H350" s="82">
        <f t="shared" ca="1" si="59"/>
        <v>4.4939999999999998</v>
      </c>
      <c r="I350" s="36">
        <f t="shared" ca="1" si="56"/>
        <v>0</v>
      </c>
      <c r="J350" s="130">
        <v>-0.15</v>
      </c>
    </row>
    <row r="351" spans="1:10" ht="15.75" customHeight="1" x14ac:dyDescent="0.25">
      <c r="A351" s="41" t="s">
        <v>27</v>
      </c>
      <c r="B351" s="131" t="s">
        <v>3045</v>
      </c>
      <c r="C351" s="42">
        <v>0.12</v>
      </c>
      <c r="D351" s="43">
        <f t="shared" si="58"/>
        <v>4.4939999999999998</v>
      </c>
      <c r="E351" s="43">
        <f t="shared" si="55"/>
        <v>4.2692999999999994</v>
      </c>
      <c r="F351" s="82">
        <f t="shared" si="57"/>
        <v>3.7974299999999999</v>
      </c>
      <c r="G351" s="29"/>
      <c r="H351" s="82">
        <f t="shared" ca="1" si="59"/>
        <v>4.4939999999999998</v>
      </c>
      <c r="I351" s="36">
        <f t="shared" ca="1" si="56"/>
        <v>0</v>
      </c>
      <c r="J351" s="130">
        <v>-0.15</v>
      </c>
    </row>
    <row r="352" spans="1:10" ht="15.75" customHeight="1" x14ac:dyDescent="0.25">
      <c r="A352" s="41" t="s">
        <v>27</v>
      </c>
      <c r="B352" s="131" t="s">
        <v>3046</v>
      </c>
      <c r="C352" s="42">
        <v>0.12</v>
      </c>
      <c r="D352" s="43">
        <f t="shared" si="58"/>
        <v>4.4939999999999998</v>
      </c>
      <c r="E352" s="43">
        <f t="shared" si="55"/>
        <v>4.2692999999999994</v>
      </c>
      <c r="F352" s="82">
        <f t="shared" si="57"/>
        <v>3.7974299999999999</v>
      </c>
      <c r="G352" s="29"/>
      <c r="H352" s="82">
        <f t="shared" ca="1" si="59"/>
        <v>4.4939999999999998</v>
      </c>
      <c r="I352" s="36">
        <f t="shared" ca="1" si="56"/>
        <v>0</v>
      </c>
      <c r="J352" s="130">
        <v>-0.15</v>
      </c>
    </row>
    <row r="353" spans="1:10" ht="15.75" customHeight="1" x14ac:dyDescent="0.25">
      <c r="A353" s="41" t="s">
        <v>27</v>
      </c>
      <c r="B353" s="131" t="s">
        <v>3047</v>
      </c>
      <c r="C353" s="42">
        <v>0.12</v>
      </c>
      <c r="D353" s="43">
        <f t="shared" si="58"/>
        <v>4.4939999999999998</v>
      </c>
      <c r="E353" s="43">
        <f t="shared" si="55"/>
        <v>4.2692999999999994</v>
      </c>
      <c r="F353" s="82">
        <f t="shared" si="57"/>
        <v>3.7974299999999999</v>
      </c>
      <c r="G353" s="29"/>
      <c r="H353" s="82">
        <f t="shared" ca="1" si="59"/>
        <v>4.4939999999999998</v>
      </c>
      <c r="I353" s="36">
        <f t="shared" ca="1" si="56"/>
        <v>0</v>
      </c>
      <c r="J353" s="130">
        <v>-0.15</v>
      </c>
    </row>
    <row r="354" spans="1:10" ht="15.75" customHeight="1" x14ac:dyDescent="0.25">
      <c r="A354" s="41" t="s">
        <v>27</v>
      </c>
      <c r="B354" s="131" t="s">
        <v>3048</v>
      </c>
      <c r="C354" s="42">
        <v>0.12</v>
      </c>
      <c r="D354" s="43">
        <f t="shared" si="58"/>
        <v>4.4939999999999998</v>
      </c>
      <c r="E354" s="43">
        <f t="shared" si="55"/>
        <v>4.2692999999999994</v>
      </c>
      <c r="F354" s="82">
        <f t="shared" si="57"/>
        <v>3.7974299999999999</v>
      </c>
      <c r="G354" s="29"/>
      <c r="H354" s="82">
        <f t="shared" ca="1" si="59"/>
        <v>4.4939999999999998</v>
      </c>
      <c r="I354" s="36">
        <f t="shared" ca="1" si="56"/>
        <v>0</v>
      </c>
      <c r="J354" s="130">
        <v>-0.15</v>
      </c>
    </row>
    <row r="355" spans="1:10" ht="15.75" customHeight="1" x14ac:dyDescent="0.25">
      <c r="A355" s="41" t="s">
        <v>27</v>
      </c>
      <c r="B355" s="131" t="s">
        <v>3049</v>
      </c>
      <c r="C355" s="42">
        <v>0.12</v>
      </c>
      <c r="D355" s="43">
        <f t="shared" ref="D355:D386" si="60">C355*$K$9</f>
        <v>4.4939999999999998</v>
      </c>
      <c r="E355" s="43">
        <f t="shared" ref="E355:E418" si="61">D355*0.95</f>
        <v>4.2692999999999994</v>
      </c>
      <c r="F355" s="82">
        <f t="shared" si="57"/>
        <v>3.7974299999999999</v>
      </c>
      <c r="G355" s="29"/>
      <c r="H355" s="82">
        <f t="shared" ca="1" si="59"/>
        <v>4.4939999999999998</v>
      </c>
      <c r="I355" s="36">
        <f t="shared" ref="I355:I418" ca="1" si="62">G355*H355</f>
        <v>0</v>
      </c>
      <c r="J355" s="130">
        <v>-0.15</v>
      </c>
    </row>
    <row r="356" spans="1:10" ht="15.75" customHeight="1" x14ac:dyDescent="0.25">
      <c r="A356" s="41" t="s">
        <v>27</v>
      </c>
      <c r="B356" s="131" t="s">
        <v>3050</v>
      </c>
      <c r="C356" s="42">
        <v>0.12</v>
      </c>
      <c r="D356" s="43">
        <f t="shared" si="60"/>
        <v>4.4939999999999998</v>
      </c>
      <c r="E356" s="43">
        <f t="shared" si="61"/>
        <v>4.2692999999999994</v>
      </c>
      <c r="F356" s="82">
        <f t="shared" si="57"/>
        <v>3.7974299999999999</v>
      </c>
      <c r="G356" s="29"/>
      <c r="H356" s="82">
        <f t="shared" ca="1" si="59"/>
        <v>4.4939999999999998</v>
      </c>
      <c r="I356" s="36">
        <f t="shared" ca="1" si="62"/>
        <v>0</v>
      </c>
      <c r="J356" s="130">
        <v>-0.15</v>
      </c>
    </row>
    <row r="357" spans="1:10" ht="15.75" customHeight="1" x14ac:dyDescent="0.25">
      <c r="A357" s="41" t="s">
        <v>27</v>
      </c>
      <c r="B357" s="131" t="s">
        <v>3051</v>
      </c>
      <c r="C357" s="42">
        <v>0.12</v>
      </c>
      <c r="D357" s="43">
        <f t="shared" si="60"/>
        <v>4.4939999999999998</v>
      </c>
      <c r="E357" s="43">
        <f t="shared" si="61"/>
        <v>4.2692999999999994</v>
      </c>
      <c r="F357" s="82">
        <f t="shared" ref="F357:F420" si="63">D357*0.845</f>
        <v>3.7974299999999999</v>
      </c>
      <c r="G357" s="29"/>
      <c r="H357" s="82">
        <f t="shared" ca="1" si="59"/>
        <v>4.4939999999999998</v>
      </c>
      <c r="I357" s="36">
        <f t="shared" ca="1" si="62"/>
        <v>0</v>
      </c>
      <c r="J357" s="130">
        <v>-0.15</v>
      </c>
    </row>
    <row r="358" spans="1:10" ht="15.75" customHeight="1" x14ac:dyDescent="0.25">
      <c r="A358" s="41" t="s">
        <v>27</v>
      </c>
      <c r="B358" s="131" t="s">
        <v>181</v>
      </c>
      <c r="C358" s="42">
        <v>0.12</v>
      </c>
      <c r="D358" s="43">
        <f t="shared" si="60"/>
        <v>4.4939999999999998</v>
      </c>
      <c r="E358" s="43">
        <f t="shared" si="61"/>
        <v>4.2692999999999994</v>
      </c>
      <c r="F358" s="82">
        <f t="shared" si="63"/>
        <v>3.7974299999999999</v>
      </c>
      <c r="G358" s="29"/>
      <c r="H358" s="82">
        <f t="shared" ca="1" si="59"/>
        <v>4.4939999999999998</v>
      </c>
      <c r="I358" s="36">
        <f t="shared" ca="1" si="62"/>
        <v>0</v>
      </c>
      <c r="J358" s="130">
        <v>-0.15</v>
      </c>
    </row>
    <row r="359" spans="1:10" ht="15.75" customHeight="1" x14ac:dyDescent="0.25">
      <c r="A359" s="41" t="s">
        <v>27</v>
      </c>
      <c r="B359" s="131" t="s">
        <v>3052</v>
      </c>
      <c r="C359" s="42">
        <v>0.12</v>
      </c>
      <c r="D359" s="43">
        <f t="shared" si="60"/>
        <v>4.4939999999999998</v>
      </c>
      <c r="E359" s="43">
        <f t="shared" si="61"/>
        <v>4.2692999999999994</v>
      </c>
      <c r="F359" s="82">
        <f t="shared" si="63"/>
        <v>3.7974299999999999</v>
      </c>
      <c r="G359" s="29"/>
      <c r="H359" s="82">
        <f t="shared" ca="1" si="59"/>
        <v>4.4939999999999998</v>
      </c>
      <c r="I359" s="36">
        <f t="shared" ca="1" si="62"/>
        <v>0</v>
      </c>
      <c r="J359" s="130">
        <v>-0.15</v>
      </c>
    </row>
    <row r="360" spans="1:10" ht="15.75" customHeight="1" x14ac:dyDescent="0.25">
      <c r="A360" s="41" t="s">
        <v>27</v>
      </c>
      <c r="B360" s="131" t="s">
        <v>221</v>
      </c>
      <c r="C360" s="42">
        <v>0.12</v>
      </c>
      <c r="D360" s="43">
        <f t="shared" si="60"/>
        <v>4.4939999999999998</v>
      </c>
      <c r="E360" s="43">
        <f t="shared" si="61"/>
        <v>4.2692999999999994</v>
      </c>
      <c r="F360" s="82">
        <f t="shared" si="63"/>
        <v>3.7974299999999999</v>
      </c>
      <c r="G360" s="29"/>
      <c r="H360" s="82">
        <f t="shared" ca="1" si="59"/>
        <v>4.4939999999999998</v>
      </c>
      <c r="I360" s="36">
        <f t="shared" ca="1" si="62"/>
        <v>0</v>
      </c>
      <c r="J360" s="130">
        <v>-0.15</v>
      </c>
    </row>
    <row r="361" spans="1:10" ht="15.75" customHeight="1" x14ac:dyDescent="0.25">
      <c r="A361" s="41" t="s">
        <v>27</v>
      </c>
      <c r="B361" s="131" t="s">
        <v>222</v>
      </c>
      <c r="C361" s="42">
        <v>0.12</v>
      </c>
      <c r="D361" s="43">
        <f t="shared" si="60"/>
        <v>4.4939999999999998</v>
      </c>
      <c r="E361" s="43">
        <f t="shared" si="61"/>
        <v>4.2692999999999994</v>
      </c>
      <c r="F361" s="82">
        <f t="shared" si="63"/>
        <v>3.7974299999999999</v>
      </c>
      <c r="G361" s="29"/>
      <c r="H361" s="82">
        <f t="shared" ca="1" si="59"/>
        <v>4.4939999999999998</v>
      </c>
      <c r="I361" s="36">
        <f t="shared" ca="1" si="62"/>
        <v>0</v>
      </c>
      <c r="J361" s="130">
        <v>-0.15</v>
      </c>
    </row>
    <row r="362" spans="1:10" ht="15.75" customHeight="1" x14ac:dyDescent="0.25">
      <c r="A362" s="41" t="s">
        <v>27</v>
      </c>
      <c r="B362" s="131" t="s">
        <v>223</v>
      </c>
      <c r="C362" s="42">
        <v>0.12</v>
      </c>
      <c r="D362" s="43">
        <f t="shared" si="60"/>
        <v>4.4939999999999998</v>
      </c>
      <c r="E362" s="43">
        <f t="shared" si="61"/>
        <v>4.2692999999999994</v>
      </c>
      <c r="F362" s="82">
        <f t="shared" si="63"/>
        <v>3.7974299999999999</v>
      </c>
      <c r="G362" s="29"/>
      <c r="H362" s="82">
        <f t="shared" ca="1" si="59"/>
        <v>4.4939999999999998</v>
      </c>
      <c r="I362" s="36">
        <f t="shared" ca="1" si="62"/>
        <v>0</v>
      </c>
      <c r="J362" s="130">
        <v>-0.15</v>
      </c>
    </row>
    <row r="363" spans="1:10" ht="15.75" customHeight="1" x14ac:dyDescent="0.25">
      <c r="A363" s="41" t="s">
        <v>27</v>
      </c>
      <c r="B363" s="131" t="s">
        <v>224</v>
      </c>
      <c r="C363" s="42">
        <v>0.12</v>
      </c>
      <c r="D363" s="43">
        <f t="shared" si="60"/>
        <v>4.4939999999999998</v>
      </c>
      <c r="E363" s="43">
        <f t="shared" si="61"/>
        <v>4.2692999999999994</v>
      </c>
      <c r="F363" s="82">
        <f t="shared" si="63"/>
        <v>3.7974299999999999</v>
      </c>
      <c r="G363" s="29"/>
      <c r="H363" s="82">
        <f t="shared" ca="1" si="59"/>
        <v>4.4939999999999998</v>
      </c>
      <c r="I363" s="36">
        <f t="shared" ca="1" si="62"/>
        <v>0</v>
      </c>
      <c r="J363" s="130">
        <v>-0.15</v>
      </c>
    </row>
    <row r="364" spans="1:10" ht="15.75" customHeight="1" x14ac:dyDescent="0.25">
      <c r="A364" s="41" t="s">
        <v>27</v>
      </c>
      <c r="B364" s="131" t="s">
        <v>225</v>
      </c>
      <c r="C364" s="42">
        <v>0.12</v>
      </c>
      <c r="D364" s="43">
        <f t="shared" si="60"/>
        <v>4.4939999999999998</v>
      </c>
      <c r="E364" s="43">
        <f t="shared" si="61"/>
        <v>4.2692999999999994</v>
      </c>
      <c r="F364" s="82">
        <f t="shared" si="63"/>
        <v>3.7974299999999999</v>
      </c>
      <c r="G364" s="29"/>
      <c r="H364" s="82">
        <f t="shared" ca="1" si="59"/>
        <v>4.4939999999999998</v>
      </c>
      <c r="I364" s="36">
        <f t="shared" ca="1" si="62"/>
        <v>0</v>
      </c>
      <c r="J364" s="130">
        <v>-0.15</v>
      </c>
    </row>
    <row r="365" spans="1:10" ht="15.75" customHeight="1" x14ac:dyDescent="0.25">
      <c r="A365" s="41" t="s">
        <v>27</v>
      </c>
      <c r="B365" s="131" t="s">
        <v>226</v>
      </c>
      <c r="C365" s="42">
        <v>0.12</v>
      </c>
      <c r="D365" s="43">
        <f t="shared" si="60"/>
        <v>4.4939999999999998</v>
      </c>
      <c r="E365" s="43">
        <f t="shared" si="61"/>
        <v>4.2692999999999994</v>
      </c>
      <c r="F365" s="82">
        <f t="shared" si="63"/>
        <v>3.7974299999999999</v>
      </c>
      <c r="G365" s="29"/>
      <c r="H365" s="82">
        <f t="shared" ca="1" si="59"/>
        <v>4.4939999999999998</v>
      </c>
      <c r="I365" s="36">
        <f t="shared" ca="1" si="62"/>
        <v>0</v>
      </c>
      <c r="J365" s="130">
        <v>-0.15</v>
      </c>
    </row>
    <row r="366" spans="1:10" ht="15.75" customHeight="1" x14ac:dyDescent="0.25">
      <c r="A366" s="41" t="s">
        <v>27</v>
      </c>
      <c r="B366" s="131" t="s">
        <v>3053</v>
      </c>
      <c r="C366" s="42">
        <v>0.12</v>
      </c>
      <c r="D366" s="43">
        <f t="shared" si="60"/>
        <v>4.4939999999999998</v>
      </c>
      <c r="E366" s="43">
        <f t="shared" si="61"/>
        <v>4.2692999999999994</v>
      </c>
      <c r="F366" s="82">
        <f t="shared" si="63"/>
        <v>3.7974299999999999</v>
      </c>
      <c r="G366" s="29"/>
      <c r="H366" s="82">
        <f t="shared" ca="1" si="59"/>
        <v>4.4939999999999998</v>
      </c>
      <c r="I366" s="36">
        <f t="shared" ca="1" si="62"/>
        <v>0</v>
      </c>
      <c r="J366" s="130">
        <v>-0.15</v>
      </c>
    </row>
    <row r="367" spans="1:10" ht="15.75" customHeight="1" x14ac:dyDescent="0.25">
      <c r="A367" s="41" t="s">
        <v>27</v>
      </c>
      <c r="B367" s="131" t="s">
        <v>227</v>
      </c>
      <c r="C367" s="42">
        <v>0.12</v>
      </c>
      <c r="D367" s="43">
        <f t="shared" si="60"/>
        <v>4.4939999999999998</v>
      </c>
      <c r="E367" s="43">
        <f t="shared" si="61"/>
        <v>4.2692999999999994</v>
      </c>
      <c r="F367" s="82">
        <f t="shared" si="63"/>
        <v>3.7974299999999999</v>
      </c>
      <c r="G367" s="29"/>
      <c r="H367" s="82">
        <f t="shared" ca="1" si="59"/>
        <v>4.4939999999999998</v>
      </c>
      <c r="I367" s="36">
        <f t="shared" ca="1" si="62"/>
        <v>0</v>
      </c>
      <c r="J367" s="130">
        <v>-0.15</v>
      </c>
    </row>
    <row r="368" spans="1:10" ht="15.75" customHeight="1" x14ac:dyDescent="0.25">
      <c r="A368" s="41" t="s">
        <v>27</v>
      </c>
      <c r="B368" s="131" t="s">
        <v>228</v>
      </c>
      <c r="C368" s="42">
        <v>0.12</v>
      </c>
      <c r="D368" s="43">
        <f t="shared" si="60"/>
        <v>4.4939999999999998</v>
      </c>
      <c r="E368" s="43">
        <f t="shared" si="61"/>
        <v>4.2692999999999994</v>
      </c>
      <c r="F368" s="82">
        <f t="shared" si="63"/>
        <v>3.7974299999999999</v>
      </c>
      <c r="G368" s="29"/>
      <c r="H368" s="82">
        <f t="shared" ca="1" si="59"/>
        <v>4.4939999999999998</v>
      </c>
      <c r="I368" s="36">
        <f t="shared" ca="1" si="62"/>
        <v>0</v>
      </c>
      <c r="J368" s="130">
        <v>-0.15</v>
      </c>
    </row>
    <row r="369" spans="1:10" ht="15.75" customHeight="1" x14ac:dyDescent="0.25">
      <c r="A369" s="41" t="s">
        <v>27</v>
      </c>
      <c r="B369" s="131" t="s">
        <v>229</v>
      </c>
      <c r="C369" s="42">
        <v>0.12</v>
      </c>
      <c r="D369" s="43">
        <f t="shared" si="60"/>
        <v>4.4939999999999998</v>
      </c>
      <c r="E369" s="43">
        <f t="shared" si="61"/>
        <v>4.2692999999999994</v>
      </c>
      <c r="F369" s="82">
        <f t="shared" si="63"/>
        <v>3.7974299999999999</v>
      </c>
      <c r="G369" s="29"/>
      <c r="H369" s="82">
        <f t="shared" ca="1" si="59"/>
        <v>4.4939999999999998</v>
      </c>
      <c r="I369" s="36">
        <f t="shared" ca="1" si="62"/>
        <v>0</v>
      </c>
      <c r="J369" s="130">
        <v>-0.15</v>
      </c>
    </row>
    <row r="370" spans="1:10" ht="15.75" customHeight="1" x14ac:dyDescent="0.25">
      <c r="A370" s="41" t="s">
        <v>27</v>
      </c>
      <c r="B370" s="131" t="s">
        <v>2492</v>
      </c>
      <c r="C370" s="42">
        <v>0.12</v>
      </c>
      <c r="D370" s="43">
        <f t="shared" si="60"/>
        <v>4.4939999999999998</v>
      </c>
      <c r="E370" s="43">
        <f t="shared" si="61"/>
        <v>4.2692999999999994</v>
      </c>
      <c r="F370" s="82">
        <f t="shared" si="63"/>
        <v>3.7974299999999999</v>
      </c>
      <c r="G370" s="29"/>
      <c r="H370" s="82">
        <f t="shared" ca="1" si="59"/>
        <v>4.4939999999999998</v>
      </c>
      <c r="I370" s="36">
        <f t="shared" ca="1" si="62"/>
        <v>0</v>
      </c>
      <c r="J370" s="130">
        <v>-0.15</v>
      </c>
    </row>
    <row r="371" spans="1:10" ht="15.75" customHeight="1" x14ac:dyDescent="0.25">
      <c r="A371" s="41" t="s">
        <v>27</v>
      </c>
      <c r="B371" s="131" t="s">
        <v>230</v>
      </c>
      <c r="C371" s="42">
        <v>0.12</v>
      </c>
      <c r="D371" s="43">
        <f t="shared" si="60"/>
        <v>4.4939999999999998</v>
      </c>
      <c r="E371" s="43">
        <f t="shared" si="61"/>
        <v>4.2692999999999994</v>
      </c>
      <c r="F371" s="82">
        <f t="shared" si="63"/>
        <v>3.7974299999999999</v>
      </c>
      <c r="G371" s="29"/>
      <c r="H371" s="82">
        <f t="shared" ca="1" si="59"/>
        <v>4.4939999999999998</v>
      </c>
      <c r="I371" s="36">
        <f t="shared" ca="1" si="62"/>
        <v>0</v>
      </c>
      <c r="J371" s="130">
        <v>-0.15</v>
      </c>
    </row>
    <row r="372" spans="1:10" ht="15.75" customHeight="1" x14ac:dyDescent="0.25">
      <c r="A372" s="41" t="s">
        <v>27</v>
      </c>
      <c r="B372" s="131" t="s">
        <v>231</v>
      </c>
      <c r="C372" s="42">
        <v>0.12</v>
      </c>
      <c r="D372" s="43">
        <f t="shared" si="60"/>
        <v>4.4939999999999998</v>
      </c>
      <c r="E372" s="43">
        <f t="shared" si="61"/>
        <v>4.2692999999999994</v>
      </c>
      <c r="F372" s="82">
        <f t="shared" si="63"/>
        <v>3.7974299999999999</v>
      </c>
      <c r="G372" s="29"/>
      <c r="H372" s="82">
        <f t="shared" ca="1" si="59"/>
        <v>4.4939999999999998</v>
      </c>
      <c r="I372" s="36">
        <f t="shared" ca="1" si="62"/>
        <v>0</v>
      </c>
      <c r="J372" s="130">
        <v>-0.15</v>
      </c>
    </row>
    <row r="373" spans="1:10" ht="15.75" customHeight="1" x14ac:dyDescent="0.25">
      <c r="A373" s="41" t="s">
        <v>27</v>
      </c>
      <c r="B373" s="131" t="s">
        <v>3054</v>
      </c>
      <c r="C373" s="42">
        <v>0.12</v>
      </c>
      <c r="D373" s="43">
        <f t="shared" si="60"/>
        <v>4.4939999999999998</v>
      </c>
      <c r="E373" s="43">
        <f t="shared" si="61"/>
        <v>4.2692999999999994</v>
      </c>
      <c r="F373" s="82">
        <f t="shared" si="63"/>
        <v>3.7974299999999999</v>
      </c>
      <c r="G373" s="29"/>
      <c r="H373" s="82">
        <f t="shared" ca="1" si="59"/>
        <v>4.4939999999999998</v>
      </c>
      <c r="I373" s="36">
        <f t="shared" ca="1" si="62"/>
        <v>0</v>
      </c>
      <c r="J373" s="130">
        <v>-0.15</v>
      </c>
    </row>
    <row r="374" spans="1:10" ht="15.75" customHeight="1" x14ac:dyDescent="0.25">
      <c r="A374" s="41" t="s">
        <v>27</v>
      </c>
      <c r="B374" s="131" t="s">
        <v>3055</v>
      </c>
      <c r="C374" s="42">
        <v>0.12</v>
      </c>
      <c r="D374" s="43">
        <f t="shared" si="60"/>
        <v>4.4939999999999998</v>
      </c>
      <c r="E374" s="43">
        <f t="shared" si="61"/>
        <v>4.2692999999999994</v>
      </c>
      <c r="F374" s="82">
        <f t="shared" si="63"/>
        <v>3.7974299999999999</v>
      </c>
      <c r="G374" s="29"/>
      <c r="H374" s="82">
        <f t="shared" ca="1" si="59"/>
        <v>4.4939999999999998</v>
      </c>
      <c r="I374" s="36">
        <f t="shared" ca="1" si="62"/>
        <v>0</v>
      </c>
      <c r="J374" s="130">
        <v>-0.15</v>
      </c>
    </row>
    <row r="375" spans="1:10" ht="15.75" customHeight="1" x14ac:dyDescent="0.25">
      <c r="A375" s="41" t="s">
        <v>27</v>
      </c>
      <c r="B375" s="131" t="s">
        <v>2931</v>
      </c>
      <c r="C375" s="42">
        <v>0.12</v>
      </c>
      <c r="D375" s="43">
        <f t="shared" si="60"/>
        <v>4.4939999999999998</v>
      </c>
      <c r="E375" s="43">
        <f t="shared" si="61"/>
        <v>4.2692999999999994</v>
      </c>
      <c r="F375" s="82">
        <f t="shared" si="63"/>
        <v>3.7974299999999999</v>
      </c>
      <c r="G375" s="29"/>
      <c r="H375" s="82">
        <f t="shared" ca="1" si="59"/>
        <v>4.4939999999999998</v>
      </c>
      <c r="I375" s="36">
        <f t="shared" ca="1" si="62"/>
        <v>0</v>
      </c>
      <c r="J375" s="130">
        <v>-0.15</v>
      </c>
    </row>
    <row r="376" spans="1:10" ht="15.75" customHeight="1" x14ac:dyDescent="0.25">
      <c r="A376" s="41" t="s">
        <v>27</v>
      </c>
      <c r="B376" s="131" t="s">
        <v>182</v>
      </c>
      <c r="C376" s="42">
        <v>0.12</v>
      </c>
      <c r="D376" s="43">
        <f t="shared" si="60"/>
        <v>4.4939999999999998</v>
      </c>
      <c r="E376" s="43">
        <f t="shared" si="61"/>
        <v>4.2692999999999994</v>
      </c>
      <c r="F376" s="82">
        <f t="shared" si="63"/>
        <v>3.7974299999999999</v>
      </c>
      <c r="G376" s="29"/>
      <c r="H376" s="82">
        <f t="shared" ca="1" si="59"/>
        <v>4.4939999999999998</v>
      </c>
      <c r="I376" s="36">
        <f t="shared" ca="1" si="62"/>
        <v>0</v>
      </c>
      <c r="J376" s="130">
        <v>-0.15</v>
      </c>
    </row>
    <row r="377" spans="1:10" ht="15.75" customHeight="1" x14ac:dyDescent="0.25">
      <c r="A377" s="41" t="s">
        <v>27</v>
      </c>
      <c r="B377" s="131" t="s">
        <v>232</v>
      </c>
      <c r="C377" s="42">
        <v>0.12</v>
      </c>
      <c r="D377" s="43">
        <f t="shared" si="60"/>
        <v>4.4939999999999998</v>
      </c>
      <c r="E377" s="43">
        <f t="shared" si="61"/>
        <v>4.2692999999999994</v>
      </c>
      <c r="F377" s="82">
        <f t="shared" si="63"/>
        <v>3.7974299999999999</v>
      </c>
      <c r="G377" s="29"/>
      <c r="H377" s="82">
        <f t="shared" ca="1" si="59"/>
        <v>4.4939999999999998</v>
      </c>
      <c r="I377" s="36">
        <f t="shared" ca="1" si="62"/>
        <v>0</v>
      </c>
      <c r="J377" s="130">
        <v>-0.15</v>
      </c>
    </row>
    <row r="378" spans="1:10" ht="15.75" customHeight="1" x14ac:dyDescent="0.25">
      <c r="A378" s="41" t="s">
        <v>27</v>
      </c>
      <c r="B378" s="131" t="s">
        <v>3056</v>
      </c>
      <c r="C378" s="42">
        <v>0.12</v>
      </c>
      <c r="D378" s="43">
        <f t="shared" si="60"/>
        <v>4.4939999999999998</v>
      </c>
      <c r="E378" s="43">
        <f t="shared" si="61"/>
        <v>4.2692999999999994</v>
      </c>
      <c r="F378" s="82">
        <f t="shared" si="63"/>
        <v>3.7974299999999999</v>
      </c>
      <c r="G378" s="29"/>
      <c r="H378" s="82">
        <f t="shared" ca="1" si="59"/>
        <v>4.4939999999999998</v>
      </c>
      <c r="I378" s="36">
        <f t="shared" ca="1" si="62"/>
        <v>0</v>
      </c>
      <c r="J378" s="130">
        <v>-0.15</v>
      </c>
    </row>
    <row r="379" spans="1:10" ht="15.75" customHeight="1" x14ac:dyDescent="0.25">
      <c r="A379" s="41" t="s">
        <v>27</v>
      </c>
      <c r="B379" s="131" t="s">
        <v>233</v>
      </c>
      <c r="C379" s="42">
        <v>0.12</v>
      </c>
      <c r="D379" s="43">
        <f t="shared" si="60"/>
        <v>4.4939999999999998</v>
      </c>
      <c r="E379" s="43">
        <f t="shared" si="61"/>
        <v>4.2692999999999994</v>
      </c>
      <c r="F379" s="82">
        <f t="shared" si="63"/>
        <v>3.7974299999999999</v>
      </c>
      <c r="G379" s="29"/>
      <c r="H379" s="82">
        <f t="shared" ca="1" si="59"/>
        <v>4.4939999999999998</v>
      </c>
      <c r="I379" s="36">
        <f t="shared" ca="1" si="62"/>
        <v>0</v>
      </c>
      <c r="J379" s="130">
        <v>-0.15</v>
      </c>
    </row>
    <row r="380" spans="1:10" ht="15.75" customHeight="1" x14ac:dyDescent="0.25">
      <c r="A380" s="41" t="s">
        <v>27</v>
      </c>
      <c r="B380" s="131" t="s">
        <v>3057</v>
      </c>
      <c r="C380" s="42">
        <v>0.12</v>
      </c>
      <c r="D380" s="43">
        <f t="shared" si="60"/>
        <v>4.4939999999999998</v>
      </c>
      <c r="E380" s="43">
        <f t="shared" si="61"/>
        <v>4.2692999999999994</v>
      </c>
      <c r="F380" s="82">
        <f t="shared" si="63"/>
        <v>3.7974299999999999</v>
      </c>
      <c r="G380" s="29"/>
      <c r="H380" s="82">
        <f t="shared" ca="1" si="59"/>
        <v>4.4939999999999998</v>
      </c>
      <c r="I380" s="36">
        <f t="shared" ca="1" si="62"/>
        <v>0</v>
      </c>
      <c r="J380" s="130">
        <v>-0.15</v>
      </c>
    </row>
    <row r="381" spans="1:10" ht="15.75" customHeight="1" x14ac:dyDescent="0.25">
      <c r="A381" s="41" t="s">
        <v>27</v>
      </c>
      <c r="B381" s="131" t="s">
        <v>3058</v>
      </c>
      <c r="C381" s="42">
        <v>0.12</v>
      </c>
      <c r="D381" s="43">
        <f t="shared" si="60"/>
        <v>4.4939999999999998</v>
      </c>
      <c r="E381" s="43">
        <f t="shared" si="61"/>
        <v>4.2692999999999994</v>
      </c>
      <c r="F381" s="82">
        <f t="shared" si="63"/>
        <v>3.7974299999999999</v>
      </c>
      <c r="G381" s="29"/>
      <c r="H381" s="82">
        <f t="shared" ca="1" si="59"/>
        <v>4.4939999999999998</v>
      </c>
      <c r="I381" s="36">
        <f t="shared" ca="1" si="62"/>
        <v>0</v>
      </c>
      <c r="J381" s="130">
        <v>-0.15</v>
      </c>
    </row>
    <row r="382" spans="1:10" ht="15.75" customHeight="1" x14ac:dyDescent="0.25">
      <c r="A382" s="41" t="s">
        <v>27</v>
      </c>
      <c r="B382" s="131" t="s">
        <v>234</v>
      </c>
      <c r="C382" s="42">
        <v>0.12</v>
      </c>
      <c r="D382" s="43">
        <f t="shared" si="60"/>
        <v>4.4939999999999998</v>
      </c>
      <c r="E382" s="43">
        <f t="shared" si="61"/>
        <v>4.2692999999999994</v>
      </c>
      <c r="F382" s="82">
        <f t="shared" si="63"/>
        <v>3.7974299999999999</v>
      </c>
      <c r="G382" s="29"/>
      <c r="H382" s="82">
        <f t="shared" ca="1" si="59"/>
        <v>4.4939999999999998</v>
      </c>
      <c r="I382" s="36">
        <f t="shared" ca="1" si="62"/>
        <v>0</v>
      </c>
      <c r="J382" s="130">
        <v>-0.15</v>
      </c>
    </row>
    <row r="383" spans="1:10" ht="15.75" customHeight="1" x14ac:dyDescent="0.25">
      <c r="A383" s="41" t="s">
        <v>27</v>
      </c>
      <c r="B383" s="131" t="s">
        <v>235</v>
      </c>
      <c r="C383" s="42">
        <v>0.12</v>
      </c>
      <c r="D383" s="43">
        <f t="shared" si="60"/>
        <v>4.4939999999999998</v>
      </c>
      <c r="E383" s="43">
        <f t="shared" si="61"/>
        <v>4.2692999999999994</v>
      </c>
      <c r="F383" s="82">
        <f t="shared" si="63"/>
        <v>3.7974299999999999</v>
      </c>
      <c r="G383" s="29"/>
      <c r="H383" s="82">
        <f t="shared" ca="1" si="59"/>
        <v>4.4939999999999998</v>
      </c>
      <c r="I383" s="36">
        <f t="shared" ca="1" si="62"/>
        <v>0</v>
      </c>
      <c r="J383" s="130">
        <v>-0.15</v>
      </c>
    </row>
    <row r="384" spans="1:10" ht="15.75" customHeight="1" x14ac:dyDescent="0.25">
      <c r="A384" s="41" t="s">
        <v>27</v>
      </c>
      <c r="B384" s="131" t="s">
        <v>236</v>
      </c>
      <c r="C384" s="42">
        <v>0.12</v>
      </c>
      <c r="D384" s="43">
        <f t="shared" si="60"/>
        <v>4.4939999999999998</v>
      </c>
      <c r="E384" s="43">
        <f t="shared" si="61"/>
        <v>4.2692999999999994</v>
      </c>
      <c r="F384" s="82">
        <f t="shared" si="63"/>
        <v>3.7974299999999999</v>
      </c>
      <c r="G384" s="29"/>
      <c r="H384" s="82">
        <f t="shared" ca="1" si="59"/>
        <v>4.4939999999999998</v>
      </c>
      <c r="I384" s="36">
        <f t="shared" ca="1" si="62"/>
        <v>0</v>
      </c>
      <c r="J384" s="130">
        <v>-0.15</v>
      </c>
    </row>
    <row r="385" spans="1:10" ht="15.75" customHeight="1" x14ac:dyDescent="0.25">
      <c r="A385" s="41" t="s">
        <v>27</v>
      </c>
      <c r="B385" s="131" t="s">
        <v>3059</v>
      </c>
      <c r="C385" s="42">
        <v>0.12</v>
      </c>
      <c r="D385" s="43">
        <f t="shared" si="60"/>
        <v>4.4939999999999998</v>
      </c>
      <c r="E385" s="43">
        <f t="shared" si="61"/>
        <v>4.2692999999999994</v>
      </c>
      <c r="F385" s="82">
        <f t="shared" si="63"/>
        <v>3.7974299999999999</v>
      </c>
      <c r="G385" s="29"/>
      <c r="H385" s="82">
        <f t="shared" ca="1" si="59"/>
        <v>4.4939999999999998</v>
      </c>
      <c r="I385" s="36">
        <f t="shared" ca="1" si="62"/>
        <v>0</v>
      </c>
      <c r="J385" s="130">
        <v>-0.15</v>
      </c>
    </row>
    <row r="386" spans="1:10" ht="15.75" customHeight="1" x14ac:dyDescent="0.25">
      <c r="A386" s="41" t="s">
        <v>27</v>
      </c>
      <c r="B386" s="131" t="s">
        <v>237</v>
      </c>
      <c r="C386" s="42">
        <v>0.12</v>
      </c>
      <c r="D386" s="43">
        <f t="shared" si="60"/>
        <v>4.4939999999999998</v>
      </c>
      <c r="E386" s="43">
        <f t="shared" si="61"/>
        <v>4.2692999999999994</v>
      </c>
      <c r="F386" s="82">
        <f t="shared" si="63"/>
        <v>3.7974299999999999</v>
      </c>
      <c r="G386" s="29"/>
      <c r="H386" s="82">
        <f t="shared" ca="1" si="59"/>
        <v>4.4939999999999998</v>
      </c>
      <c r="I386" s="36">
        <f t="shared" ca="1" si="62"/>
        <v>0</v>
      </c>
      <c r="J386" s="130">
        <v>-0.15</v>
      </c>
    </row>
    <row r="387" spans="1:10" ht="15.75" customHeight="1" x14ac:dyDescent="0.25">
      <c r="A387" s="41" t="s">
        <v>27</v>
      </c>
      <c r="B387" s="131" t="s">
        <v>238</v>
      </c>
      <c r="C387" s="42">
        <v>0.12</v>
      </c>
      <c r="D387" s="43">
        <f t="shared" ref="D387:D418" si="64">C387*$K$9</f>
        <v>4.4939999999999998</v>
      </c>
      <c r="E387" s="43">
        <f t="shared" si="61"/>
        <v>4.2692999999999994</v>
      </c>
      <c r="F387" s="82">
        <f t="shared" si="63"/>
        <v>3.7974299999999999</v>
      </c>
      <c r="G387" s="29"/>
      <c r="H387" s="82">
        <f t="shared" ca="1" si="59"/>
        <v>4.4939999999999998</v>
      </c>
      <c r="I387" s="36">
        <f t="shared" ca="1" si="62"/>
        <v>0</v>
      </c>
      <c r="J387" s="130">
        <v>-0.15</v>
      </c>
    </row>
    <row r="388" spans="1:10" ht="15.75" customHeight="1" x14ac:dyDescent="0.25">
      <c r="A388" s="41" t="s">
        <v>27</v>
      </c>
      <c r="B388" s="131" t="s">
        <v>239</v>
      </c>
      <c r="C388" s="42">
        <v>0.12</v>
      </c>
      <c r="D388" s="43">
        <f t="shared" si="64"/>
        <v>4.4939999999999998</v>
      </c>
      <c r="E388" s="43">
        <f t="shared" si="61"/>
        <v>4.2692999999999994</v>
      </c>
      <c r="F388" s="82">
        <f t="shared" si="63"/>
        <v>3.7974299999999999</v>
      </c>
      <c r="G388" s="29"/>
      <c r="H388" s="82">
        <f t="shared" ref="H388:H488" ca="1" si="65">IF($H$8&lt;2500,D388, IF(AND($H$8&lt;5000,$H$8&gt;2500),E388,F388))</f>
        <v>4.4939999999999998</v>
      </c>
      <c r="I388" s="36">
        <f t="shared" ca="1" si="62"/>
        <v>0</v>
      </c>
      <c r="J388" s="130">
        <v>-0.15</v>
      </c>
    </row>
    <row r="389" spans="1:10" ht="15.75" customHeight="1" x14ac:dyDescent="0.25">
      <c r="A389" s="41" t="s">
        <v>27</v>
      </c>
      <c r="B389" s="131" t="s">
        <v>183</v>
      </c>
      <c r="C389" s="42">
        <v>0.12</v>
      </c>
      <c r="D389" s="43">
        <f t="shared" si="64"/>
        <v>4.4939999999999998</v>
      </c>
      <c r="E389" s="43">
        <f t="shared" si="61"/>
        <v>4.2692999999999994</v>
      </c>
      <c r="F389" s="82">
        <f t="shared" si="63"/>
        <v>3.7974299999999999</v>
      </c>
      <c r="G389" s="29"/>
      <c r="H389" s="82">
        <f t="shared" ca="1" si="65"/>
        <v>4.4939999999999998</v>
      </c>
      <c r="I389" s="36">
        <f t="shared" ca="1" si="62"/>
        <v>0</v>
      </c>
      <c r="J389" s="130">
        <v>-0.15</v>
      </c>
    </row>
    <row r="390" spans="1:10" ht="15.75" customHeight="1" x14ac:dyDescent="0.25">
      <c r="A390" s="41" t="s">
        <v>27</v>
      </c>
      <c r="B390" s="131" t="s">
        <v>240</v>
      </c>
      <c r="C390" s="42">
        <v>0.12</v>
      </c>
      <c r="D390" s="43">
        <f t="shared" si="64"/>
        <v>4.4939999999999998</v>
      </c>
      <c r="E390" s="43">
        <f t="shared" si="61"/>
        <v>4.2692999999999994</v>
      </c>
      <c r="F390" s="82">
        <f t="shared" si="63"/>
        <v>3.7974299999999999</v>
      </c>
      <c r="G390" s="29"/>
      <c r="H390" s="82">
        <f t="shared" ca="1" si="65"/>
        <v>4.4939999999999998</v>
      </c>
      <c r="I390" s="36">
        <f t="shared" ca="1" si="62"/>
        <v>0</v>
      </c>
      <c r="J390" s="130">
        <v>-0.15</v>
      </c>
    </row>
    <row r="391" spans="1:10" ht="15.75" customHeight="1" x14ac:dyDescent="0.25">
      <c r="A391" s="41" t="s">
        <v>27</v>
      </c>
      <c r="B391" s="131" t="s">
        <v>3060</v>
      </c>
      <c r="C391" s="42">
        <v>0.12</v>
      </c>
      <c r="D391" s="43">
        <f t="shared" si="64"/>
        <v>4.4939999999999998</v>
      </c>
      <c r="E391" s="43">
        <f t="shared" si="61"/>
        <v>4.2692999999999994</v>
      </c>
      <c r="F391" s="82">
        <f t="shared" si="63"/>
        <v>3.7974299999999999</v>
      </c>
      <c r="G391" s="29"/>
      <c r="H391" s="82">
        <f t="shared" ca="1" si="65"/>
        <v>4.4939999999999998</v>
      </c>
      <c r="I391" s="36">
        <f t="shared" ca="1" si="62"/>
        <v>0</v>
      </c>
      <c r="J391" s="130">
        <v>-0.15</v>
      </c>
    </row>
    <row r="392" spans="1:10" ht="15.75" customHeight="1" x14ac:dyDescent="0.25">
      <c r="A392" s="41" t="s">
        <v>27</v>
      </c>
      <c r="B392" s="131" t="s">
        <v>241</v>
      </c>
      <c r="C392" s="42">
        <v>0.12</v>
      </c>
      <c r="D392" s="43">
        <f t="shared" si="64"/>
        <v>4.4939999999999998</v>
      </c>
      <c r="E392" s="43">
        <f t="shared" si="61"/>
        <v>4.2692999999999994</v>
      </c>
      <c r="F392" s="82">
        <f t="shared" si="63"/>
        <v>3.7974299999999999</v>
      </c>
      <c r="G392" s="29"/>
      <c r="H392" s="82">
        <f t="shared" ca="1" si="65"/>
        <v>4.4939999999999998</v>
      </c>
      <c r="I392" s="36">
        <f t="shared" ca="1" si="62"/>
        <v>0</v>
      </c>
      <c r="J392" s="130">
        <v>-0.15</v>
      </c>
    </row>
    <row r="393" spans="1:10" ht="15.75" customHeight="1" x14ac:dyDescent="0.25">
      <c r="A393" s="41" t="s">
        <v>27</v>
      </c>
      <c r="B393" s="131" t="s">
        <v>3061</v>
      </c>
      <c r="C393" s="42">
        <v>0.12</v>
      </c>
      <c r="D393" s="43">
        <f t="shared" si="64"/>
        <v>4.4939999999999998</v>
      </c>
      <c r="E393" s="43">
        <f t="shared" si="61"/>
        <v>4.2692999999999994</v>
      </c>
      <c r="F393" s="82">
        <f t="shared" si="63"/>
        <v>3.7974299999999999</v>
      </c>
      <c r="G393" s="29"/>
      <c r="H393" s="82">
        <f t="shared" ca="1" si="65"/>
        <v>4.4939999999999998</v>
      </c>
      <c r="I393" s="36">
        <f t="shared" ca="1" si="62"/>
        <v>0</v>
      </c>
      <c r="J393" s="130">
        <v>-0.15</v>
      </c>
    </row>
    <row r="394" spans="1:10" ht="15.75" customHeight="1" x14ac:dyDescent="0.25">
      <c r="A394" s="41" t="s">
        <v>27</v>
      </c>
      <c r="B394" s="131" t="s">
        <v>242</v>
      </c>
      <c r="C394" s="42">
        <v>0.12</v>
      </c>
      <c r="D394" s="43">
        <f t="shared" si="64"/>
        <v>4.4939999999999998</v>
      </c>
      <c r="E394" s="43">
        <f t="shared" si="61"/>
        <v>4.2692999999999994</v>
      </c>
      <c r="F394" s="82">
        <f t="shared" si="63"/>
        <v>3.7974299999999999</v>
      </c>
      <c r="G394" s="29"/>
      <c r="H394" s="82">
        <f t="shared" ca="1" si="65"/>
        <v>4.4939999999999998</v>
      </c>
      <c r="I394" s="36">
        <f t="shared" ca="1" si="62"/>
        <v>0</v>
      </c>
      <c r="J394" s="130">
        <v>-0.15</v>
      </c>
    </row>
    <row r="395" spans="1:10" ht="15.75" customHeight="1" x14ac:dyDescent="0.25">
      <c r="A395" s="41" t="s">
        <v>27</v>
      </c>
      <c r="B395" s="131" t="s">
        <v>184</v>
      </c>
      <c r="C395" s="42">
        <v>0.12</v>
      </c>
      <c r="D395" s="43">
        <f t="shared" si="64"/>
        <v>4.4939999999999998</v>
      </c>
      <c r="E395" s="43">
        <f t="shared" si="61"/>
        <v>4.2692999999999994</v>
      </c>
      <c r="F395" s="82">
        <f t="shared" si="63"/>
        <v>3.7974299999999999</v>
      </c>
      <c r="G395" s="29"/>
      <c r="H395" s="82">
        <f t="shared" ca="1" si="65"/>
        <v>4.4939999999999998</v>
      </c>
      <c r="I395" s="36">
        <f t="shared" ca="1" si="62"/>
        <v>0</v>
      </c>
      <c r="J395" s="130">
        <v>-0.15</v>
      </c>
    </row>
    <row r="396" spans="1:10" ht="15.75" customHeight="1" x14ac:dyDescent="0.25">
      <c r="A396" s="41" t="s">
        <v>27</v>
      </c>
      <c r="B396" s="131" t="s">
        <v>3062</v>
      </c>
      <c r="C396" s="42">
        <v>0.12</v>
      </c>
      <c r="D396" s="43">
        <f t="shared" si="64"/>
        <v>4.4939999999999998</v>
      </c>
      <c r="E396" s="43">
        <f t="shared" si="61"/>
        <v>4.2692999999999994</v>
      </c>
      <c r="F396" s="82">
        <f t="shared" si="63"/>
        <v>3.7974299999999999</v>
      </c>
      <c r="G396" s="29"/>
      <c r="H396" s="82">
        <f t="shared" ca="1" si="65"/>
        <v>4.4939999999999998</v>
      </c>
      <c r="I396" s="36">
        <f t="shared" ca="1" si="62"/>
        <v>0</v>
      </c>
      <c r="J396" s="130">
        <v>-0.15</v>
      </c>
    </row>
    <row r="397" spans="1:10" ht="15.75" customHeight="1" x14ac:dyDescent="0.25">
      <c r="A397" s="41" t="s">
        <v>27</v>
      </c>
      <c r="B397" s="131" t="s">
        <v>243</v>
      </c>
      <c r="C397" s="42">
        <v>0.12</v>
      </c>
      <c r="D397" s="43">
        <f t="shared" si="64"/>
        <v>4.4939999999999998</v>
      </c>
      <c r="E397" s="43">
        <f t="shared" si="61"/>
        <v>4.2692999999999994</v>
      </c>
      <c r="F397" s="82">
        <f t="shared" si="63"/>
        <v>3.7974299999999999</v>
      </c>
      <c r="G397" s="29"/>
      <c r="H397" s="82">
        <f t="shared" ca="1" si="65"/>
        <v>4.4939999999999998</v>
      </c>
      <c r="I397" s="36">
        <f t="shared" ca="1" si="62"/>
        <v>0</v>
      </c>
      <c r="J397" s="130">
        <v>-0.15</v>
      </c>
    </row>
    <row r="398" spans="1:10" ht="15.75" customHeight="1" x14ac:dyDescent="0.25">
      <c r="A398" s="41" t="s">
        <v>27</v>
      </c>
      <c r="B398" s="131" t="s">
        <v>244</v>
      </c>
      <c r="C398" s="42">
        <v>0.12</v>
      </c>
      <c r="D398" s="43">
        <f t="shared" si="64"/>
        <v>4.4939999999999998</v>
      </c>
      <c r="E398" s="43">
        <f t="shared" si="61"/>
        <v>4.2692999999999994</v>
      </c>
      <c r="F398" s="82">
        <f t="shared" si="63"/>
        <v>3.7974299999999999</v>
      </c>
      <c r="G398" s="29"/>
      <c r="H398" s="82">
        <f t="shared" ca="1" si="65"/>
        <v>4.4939999999999998</v>
      </c>
      <c r="I398" s="36">
        <f t="shared" ca="1" si="62"/>
        <v>0</v>
      </c>
      <c r="J398" s="130">
        <v>-0.15</v>
      </c>
    </row>
    <row r="399" spans="1:10" ht="15.75" customHeight="1" x14ac:dyDescent="0.25">
      <c r="A399" s="41" t="s">
        <v>27</v>
      </c>
      <c r="B399" s="131" t="s">
        <v>245</v>
      </c>
      <c r="C399" s="144" t="s">
        <v>3017</v>
      </c>
      <c r="D399" s="145"/>
      <c r="E399" s="145"/>
      <c r="F399" s="145"/>
      <c r="G399" s="145"/>
      <c r="H399" s="145"/>
      <c r="I399" s="146"/>
      <c r="J399" s="14"/>
    </row>
    <row r="400" spans="1:10" ht="15.75" customHeight="1" x14ac:dyDescent="0.25">
      <c r="A400" s="41" t="s">
        <v>27</v>
      </c>
      <c r="B400" s="131" t="s">
        <v>3063</v>
      </c>
      <c r="C400" s="42">
        <v>0.12</v>
      </c>
      <c r="D400" s="43">
        <f t="shared" si="64"/>
        <v>4.4939999999999998</v>
      </c>
      <c r="E400" s="43">
        <f t="shared" si="61"/>
        <v>4.2692999999999994</v>
      </c>
      <c r="F400" s="82">
        <f t="shared" si="63"/>
        <v>3.7974299999999999</v>
      </c>
      <c r="G400" s="29"/>
      <c r="H400" s="82">
        <f t="shared" ca="1" si="65"/>
        <v>4.4939999999999998</v>
      </c>
      <c r="I400" s="36">
        <f t="shared" ca="1" si="62"/>
        <v>0</v>
      </c>
      <c r="J400" s="130">
        <v>-0.15</v>
      </c>
    </row>
    <row r="401" spans="1:10" ht="15.75" customHeight="1" x14ac:dyDescent="0.25">
      <c r="A401" s="41" t="s">
        <v>27</v>
      </c>
      <c r="B401" s="131" t="s">
        <v>3064</v>
      </c>
      <c r="C401" s="42">
        <v>0.12</v>
      </c>
      <c r="D401" s="43">
        <f t="shared" si="64"/>
        <v>4.4939999999999998</v>
      </c>
      <c r="E401" s="43">
        <f t="shared" si="61"/>
        <v>4.2692999999999994</v>
      </c>
      <c r="F401" s="82">
        <f t="shared" si="63"/>
        <v>3.7974299999999999</v>
      </c>
      <c r="G401" s="29"/>
      <c r="H401" s="82">
        <f t="shared" ca="1" si="65"/>
        <v>4.4939999999999998</v>
      </c>
      <c r="I401" s="36">
        <f t="shared" ca="1" si="62"/>
        <v>0</v>
      </c>
      <c r="J401" s="130">
        <v>-0.15</v>
      </c>
    </row>
    <row r="402" spans="1:10" ht="15.75" customHeight="1" x14ac:dyDescent="0.25">
      <c r="A402" s="41" t="s">
        <v>27</v>
      </c>
      <c r="B402" s="131" t="s">
        <v>2956</v>
      </c>
      <c r="C402" s="42">
        <v>0.12</v>
      </c>
      <c r="D402" s="43">
        <f t="shared" si="64"/>
        <v>4.4939999999999998</v>
      </c>
      <c r="E402" s="43">
        <f t="shared" si="61"/>
        <v>4.2692999999999994</v>
      </c>
      <c r="F402" s="82">
        <f t="shared" si="63"/>
        <v>3.7974299999999999</v>
      </c>
      <c r="G402" s="29"/>
      <c r="H402" s="82">
        <f t="shared" ca="1" si="65"/>
        <v>4.4939999999999998</v>
      </c>
      <c r="I402" s="36">
        <f t="shared" ca="1" si="62"/>
        <v>0</v>
      </c>
      <c r="J402" s="130">
        <v>-0.15</v>
      </c>
    </row>
    <row r="403" spans="1:10" ht="15.75" customHeight="1" x14ac:dyDescent="0.25">
      <c r="A403" s="41" t="s">
        <v>27</v>
      </c>
      <c r="B403" s="131" t="s">
        <v>246</v>
      </c>
      <c r="C403" s="42">
        <v>0.12</v>
      </c>
      <c r="D403" s="43">
        <f t="shared" si="64"/>
        <v>4.4939999999999998</v>
      </c>
      <c r="E403" s="43">
        <f t="shared" si="61"/>
        <v>4.2692999999999994</v>
      </c>
      <c r="F403" s="82">
        <f t="shared" si="63"/>
        <v>3.7974299999999999</v>
      </c>
      <c r="G403" s="29"/>
      <c r="H403" s="82">
        <f t="shared" ca="1" si="65"/>
        <v>4.4939999999999998</v>
      </c>
      <c r="I403" s="36">
        <f t="shared" ca="1" si="62"/>
        <v>0</v>
      </c>
      <c r="J403" s="130">
        <v>-0.15</v>
      </c>
    </row>
    <row r="404" spans="1:10" ht="15.75" customHeight="1" x14ac:dyDescent="0.25">
      <c r="A404" s="41" t="s">
        <v>27</v>
      </c>
      <c r="B404" s="131" t="s">
        <v>3065</v>
      </c>
      <c r="C404" s="42">
        <v>0.12</v>
      </c>
      <c r="D404" s="43">
        <f t="shared" si="64"/>
        <v>4.4939999999999998</v>
      </c>
      <c r="E404" s="43">
        <f t="shared" si="61"/>
        <v>4.2692999999999994</v>
      </c>
      <c r="F404" s="82">
        <f t="shared" si="63"/>
        <v>3.7974299999999999</v>
      </c>
      <c r="G404" s="29"/>
      <c r="H404" s="82">
        <f t="shared" ca="1" si="65"/>
        <v>4.4939999999999998</v>
      </c>
      <c r="I404" s="36">
        <f t="shared" ca="1" si="62"/>
        <v>0</v>
      </c>
      <c r="J404" s="130">
        <v>-0.15</v>
      </c>
    </row>
    <row r="405" spans="1:10" ht="15.75" customHeight="1" x14ac:dyDescent="0.25">
      <c r="A405" s="41" t="s">
        <v>27</v>
      </c>
      <c r="B405" s="131" t="s">
        <v>3066</v>
      </c>
      <c r="C405" s="42">
        <v>0.12</v>
      </c>
      <c r="D405" s="43">
        <f t="shared" si="64"/>
        <v>4.4939999999999998</v>
      </c>
      <c r="E405" s="43">
        <f t="shared" si="61"/>
        <v>4.2692999999999994</v>
      </c>
      <c r="F405" s="82">
        <f t="shared" si="63"/>
        <v>3.7974299999999999</v>
      </c>
      <c r="G405" s="29"/>
      <c r="H405" s="82">
        <f t="shared" ca="1" si="65"/>
        <v>4.4939999999999998</v>
      </c>
      <c r="I405" s="36">
        <f t="shared" ca="1" si="62"/>
        <v>0</v>
      </c>
      <c r="J405" s="130">
        <v>-0.15</v>
      </c>
    </row>
    <row r="406" spans="1:10" ht="15.75" customHeight="1" x14ac:dyDescent="0.25">
      <c r="A406" s="41" t="s">
        <v>27</v>
      </c>
      <c r="B406" s="131" t="s">
        <v>247</v>
      </c>
      <c r="C406" s="42">
        <v>0.12</v>
      </c>
      <c r="D406" s="43">
        <f t="shared" si="64"/>
        <v>4.4939999999999998</v>
      </c>
      <c r="E406" s="43">
        <f t="shared" si="61"/>
        <v>4.2692999999999994</v>
      </c>
      <c r="F406" s="82">
        <f t="shared" si="63"/>
        <v>3.7974299999999999</v>
      </c>
      <c r="G406" s="29"/>
      <c r="H406" s="82">
        <f t="shared" ca="1" si="65"/>
        <v>4.4939999999999998</v>
      </c>
      <c r="I406" s="36">
        <f t="shared" ca="1" si="62"/>
        <v>0</v>
      </c>
      <c r="J406" s="130">
        <v>-0.15</v>
      </c>
    </row>
    <row r="407" spans="1:10" ht="15.75" customHeight="1" x14ac:dyDescent="0.25">
      <c r="A407" s="41" t="s">
        <v>27</v>
      </c>
      <c r="B407" s="131" t="s">
        <v>3067</v>
      </c>
      <c r="C407" s="42">
        <v>0.12</v>
      </c>
      <c r="D407" s="43">
        <f t="shared" si="64"/>
        <v>4.4939999999999998</v>
      </c>
      <c r="E407" s="43">
        <f t="shared" si="61"/>
        <v>4.2692999999999994</v>
      </c>
      <c r="F407" s="82">
        <f t="shared" si="63"/>
        <v>3.7974299999999999</v>
      </c>
      <c r="G407" s="29"/>
      <c r="H407" s="82">
        <f t="shared" ca="1" si="65"/>
        <v>4.4939999999999998</v>
      </c>
      <c r="I407" s="36">
        <f t="shared" ca="1" si="62"/>
        <v>0</v>
      </c>
      <c r="J407" s="130">
        <v>-0.15</v>
      </c>
    </row>
    <row r="408" spans="1:10" ht="15.75" customHeight="1" x14ac:dyDescent="0.25">
      <c r="A408" s="41" t="s">
        <v>27</v>
      </c>
      <c r="B408" s="131" t="s">
        <v>3068</v>
      </c>
      <c r="C408" s="42">
        <v>0.12</v>
      </c>
      <c r="D408" s="43">
        <f t="shared" si="64"/>
        <v>4.4939999999999998</v>
      </c>
      <c r="E408" s="43">
        <f t="shared" si="61"/>
        <v>4.2692999999999994</v>
      </c>
      <c r="F408" s="82">
        <f t="shared" si="63"/>
        <v>3.7974299999999999</v>
      </c>
      <c r="G408" s="29"/>
      <c r="H408" s="82">
        <f t="shared" ca="1" si="65"/>
        <v>4.4939999999999998</v>
      </c>
      <c r="I408" s="36">
        <f t="shared" ca="1" si="62"/>
        <v>0</v>
      </c>
      <c r="J408" s="130">
        <v>-0.15</v>
      </c>
    </row>
    <row r="409" spans="1:10" ht="15.75" customHeight="1" x14ac:dyDescent="0.25">
      <c r="A409" s="41" t="s">
        <v>27</v>
      </c>
      <c r="B409" s="131" t="s">
        <v>3069</v>
      </c>
      <c r="C409" s="42">
        <v>0.12</v>
      </c>
      <c r="D409" s="43">
        <f t="shared" si="64"/>
        <v>4.4939999999999998</v>
      </c>
      <c r="E409" s="43">
        <f t="shared" si="61"/>
        <v>4.2692999999999994</v>
      </c>
      <c r="F409" s="82">
        <f t="shared" si="63"/>
        <v>3.7974299999999999</v>
      </c>
      <c r="G409" s="29"/>
      <c r="H409" s="82">
        <f t="shared" ca="1" si="65"/>
        <v>4.4939999999999998</v>
      </c>
      <c r="I409" s="36">
        <f t="shared" ca="1" si="62"/>
        <v>0</v>
      </c>
      <c r="J409" s="130">
        <v>-0.15</v>
      </c>
    </row>
    <row r="410" spans="1:10" ht="15.75" customHeight="1" x14ac:dyDescent="0.25">
      <c r="A410" s="41" t="s">
        <v>27</v>
      </c>
      <c r="B410" s="131" t="s">
        <v>3070</v>
      </c>
      <c r="C410" s="42">
        <v>0.12</v>
      </c>
      <c r="D410" s="43">
        <f t="shared" si="64"/>
        <v>4.4939999999999998</v>
      </c>
      <c r="E410" s="43">
        <f t="shared" si="61"/>
        <v>4.2692999999999994</v>
      </c>
      <c r="F410" s="82">
        <f t="shared" si="63"/>
        <v>3.7974299999999999</v>
      </c>
      <c r="G410" s="29"/>
      <c r="H410" s="82">
        <f t="shared" ca="1" si="65"/>
        <v>4.4939999999999998</v>
      </c>
      <c r="I410" s="36">
        <f t="shared" ca="1" si="62"/>
        <v>0</v>
      </c>
      <c r="J410" s="130">
        <v>-0.15</v>
      </c>
    </row>
    <row r="411" spans="1:10" ht="15.75" customHeight="1" x14ac:dyDescent="0.25">
      <c r="A411" s="41" t="s">
        <v>27</v>
      </c>
      <c r="B411" s="131" t="s">
        <v>3071</v>
      </c>
      <c r="C411" s="42">
        <v>0.12</v>
      </c>
      <c r="D411" s="43">
        <f t="shared" si="64"/>
        <v>4.4939999999999998</v>
      </c>
      <c r="E411" s="43">
        <f t="shared" si="61"/>
        <v>4.2692999999999994</v>
      </c>
      <c r="F411" s="82">
        <f t="shared" si="63"/>
        <v>3.7974299999999999</v>
      </c>
      <c r="G411" s="29"/>
      <c r="H411" s="82">
        <f t="shared" ca="1" si="65"/>
        <v>4.4939999999999998</v>
      </c>
      <c r="I411" s="36">
        <f t="shared" ca="1" si="62"/>
        <v>0</v>
      </c>
      <c r="J411" s="130">
        <v>-0.15</v>
      </c>
    </row>
    <row r="412" spans="1:10" ht="15.75" customHeight="1" x14ac:dyDescent="0.25">
      <c r="A412" s="41" t="s">
        <v>27</v>
      </c>
      <c r="B412" s="131" t="s">
        <v>249</v>
      </c>
      <c r="C412" s="42">
        <v>0.12</v>
      </c>
      <c r="D412" s="43">
        <f t="shared" si="64"/>
        <v>4.4939999999999998</v>
      </c>
      <c r="E412" s="43">
        <f t="shared" si="61"/>
        <v>4.2692999999999994</v>
      </c>
      <c r="F412" s="82">
        <f t="shared" si="63"/>
        <v>3.7974299999999999</v>
      </c>
      <c r="G412" s="29"/>
      <c r="H412" s="82">
        <f t="shared" ca="1" si="65"/>
        <v>4.4939999999999998</v>
      </c>
      <c r="I412" s="36">
        <f t="shared" ca="1" si="62"/>
        <v>0</v>
      </c>
      <c r="J412" s="130">
        <v>-0.15</v>
      </c>
    </row>
    <row r="413" spans="1:10" ht="15.75" customHeight="1" x14ac:dyDescent="0.25">
      <c r="A413" s="41" t="s">
        <v>27</v>
      </c>
      <c r="B413" s="131" t="s">
        <v>3072</v>
      </c>
      <c r="C413" s="42">
        <v>0.12</v>
      </c>
      <c r="D413" s="43">
        <f t="shared" si="64"/>
        <v>4.4939999999999998</v>
      </c>
      <c r="E413" s="43">
        <f t="shared" si="61"/>
        <v>4.2692999999999994</v>
      </c>
      <c r="F413" s="82">
        <f t="shared" si="63"/>
        <v>3.7974299999999999</v>
      </c>
      <c r="G413" s="29"/>
      <c r="H413" s="82">
        <f t="shared" ca="1" si="65"/>
        <v>4.4939999999999998</v>
      </c>
      <c r="I413" s="36">
        <f t="shared" ca="1" si="62"/>
        <v>0</v>
      </c>
      <c r="J413" s="130">
        <v>-0.15</v>
      </c>
    </row>
    <row r="414" spans="1:10" ht="15.75" customHeight="1" x14ac:dyDescent="0.25">
      <c r="A414" s="41" t="s">
        <v>27</v>
      </c>
      <c r="B414" s="131" t="s">
        <v>3073</v>
      </c>
      <c r="C414" s="42">
        <v>0.12</v>
      </c>
      <c r="D414" s="43">
        <f t="shared" si="64"/>
        <v>4.4939999999999998</v>
      </c>
      <c r="E414" s="43">
        <f t="shared" si="61"/>
        <v>4.2692999999999994</v>
      </c>
      <c r="F414" s="82">
        <f t="shared" si="63"/>
        <v>3.7974299999999999</v>
      </c>
      <c r="G414" s="29"/>
      <c r="H414" s="82">
        <f t="shared" ca="1" si="65"/>
        <v>4.4939999999999998</v>
      </c>
      <c r="I414" s="36">
        <f t="shared" ca="1" si="62"/>
        <v>0</v>
      </c>
      <c r="J414" s="130">
        <v>-0.15</v>
      </c>
    </row>
    <row r="415" spans="1:10" ht="15.75" customHeight="1" x14ac:dyDescent="0.25">
      <c r="A415" s="41" t="s">
        <v>27</v>
      </c>
      <c r="B415" s="131" t="s">
        <v>250</v>
      </c>
      <c r="C415" s="42">
        <v>0.12</v>
      </c>
      <c r="D415" s="43">
        <f t="shared" si="64"/>
        <v>4.4939999999999998</v>
      </c>
      <c r="E415" s="43">
        <f t="shared" si="61"/>
        <v>4.2692999999999994</v>
      </c>
      <c r="F415" s="82">
        <f t="shared" si="63"/>
        <v>3.7974299999999999</v>
      </c>
      <c r="G415" s="29"/>
      <c r="H415" s="82">
        <f t="shared" ca="1" si="65"/>
        <v>4.4939999999999998</v>
      </c>
      <c r="I415" s="36">
        <f t="shared" ca="1" si="62"/>
        <v>0</v>
      </c>
      <c r="J415" s="130">
        <v>-0.15</v>
      </c>
    </row>
    <row r="416" spans="1:10" ht="15.75" customHeight="1" x14ac:dyDescent="0.25">
      <c r="A416" s="41" t="s">
        <v>27</v>
      </c>
      <c r="B416" s="131" t="s">
        <v>251</v>
      </c>
      <c r="C416" s="42">
        <v>0.12</v>
      </c>
      <c r="D416" s="43">
        <f t="shared" si="64"/>
        <v>4.4939999999999998</v>
      </c>
      <c r="E416" s="43">
        <f t="shared" si="61"/>
        <v>4.2692999999999994</v>
      </c>
      <c r="F416" s="82">
        <f t="shared" si="63"/>
        <v>3.7974299999999999</v>
      </c>
      <c r="G416" s="29"/>
      <c r="H416" s="82">
        <f t="shared" ca="1" si="65"/>
        <v>4.4939999999999998</v>
      </c>
      <c r="I416" s="36">
        <f t="shared" ca="1" si="62"/>
        <v>0</v>
      </c>
      <c r="J416" s="130">
        <v>-0.15</v>
      </c>
    </row>
    <row r="417" spans="1:10" ht="15.75" customHeight="1" x14ac:dyDescent="0.25">
      <c r="A417" s="41" t="s">
        <v>27</v>
      </c>
      <c r="B417" s="131" t="s">
        <v>252</v>
      </c>
      <c r="C417" s="42">
        <v>0.12</v>
      </c>
      <c r="D417" s="43">
        <f t="shared" si="64"/>
        <v>4.4939999999999998</v>
      </c>
      <c r="E417" s="43">
        <f t="shared" si="61"/>
        <v>4.2692999999999994</v>
      </c>
      <c r="F417" s="82">
        <f t="shared" si="63"/>
        <v>3.7974299999999999</v>
      </c>
      <c r="G417" s="29"/>
      <c r="H417" s="82">
        <f t="shared" ca="1" si="65"/>
        <v>4.4939999999999998</v>
      </c>
      <c r="I417" s="36">
        <f t="shared" ca="1" si="62"/>
        <v>0</v>
      </c>
      <c r="J417" s="130">
        <v>-0.15</v>
      </c>
    </row>
    <row r="418" spans="1:10" ht="15.75" customHeight="1" x14ac:dyDescent="0.25">
      <c r="A418" s="41" t="s">
        <v>27</v>
      </c>
      <c r="B418" s="131" t="s">
        <v>3074</v>
      </c>
      <c r="C418" s="42">
        <v>0.12</v>
      </c>
      <c r="D418" s="43">
        <f t="shared" si="64"/>
        <v>4.4939999999999998</v>
      </c>
      <c r="E418" s="43">
        <f t="shared" si="61"/>
        <v>4.2692999999999994</v>
      </c>
      <c r="F418" s="82">
        <f t="shared" si="63"/>
        <v>3.7974299999999999</v>
      </c>
      <c r="G418" s="29"/>
      <c r="H418" s="82">
        <f t="shared" ca="1" si="65"/>
        <v>4.4939999999999998</v>
      </c>
      <c r="I418" s="36">
        <f t="shared" ca="1" si="62"/>
        <v>0</v>
      </c>
      <c r="J418" s="130">
        <v>-0.15</v>
      </c>
    </row>
    <row r="419" spans="1:10" ht="15.75" customHeight="1" x14ac:dyDescent="0.25">
      <c r="A419" s="41" t="s">
        <v>27</v>
      </c>
      <c r="B419" s="131" t="s">
        <v>3075</v>
      </c>
      <c r="C419" s="42">
        <v>0.12</v>
      </c>
      <c r="D419" s="43">
        <f t="shared" ref="D419:D486" si="66">C419*$K$9</f>
        <v>4.4939999999999998</v>
      </c>
      <c r="E419" s="43">
        <f t="shared" ref="E419:E434" si="67">D419*0.95</f>
        <v>4.2692999999999994</v>
      </c>
      <c r="F419" s="82">
        <f t="shared" si="63"/>
        <v>3.7974299999999999</v>
      </c>
      <c r="G419" s="29"/>
      <c r="H419" s="82">
        <f t="shared" ca="1" si="65"/>
        <v>4.4939999999999998</v>
      </c>
      <c r="I419" s="36">
        <f t="shared" ref="I419:I434" ca="1" si="68">G419*H419</f>
        <v>0</v>
      </c>
      <c r="J419" s="130">
        <v>-0.15</v>
      </c>
    </row>
    <row r="420" spans="1:10" ht="15.75" customHeight="1" x14ac:dyDescent="0.25">
      <c r="A420" s="41" t="s">
        <v>27</v>
      </c>
      <c r="B420" s="131" t="s">
        <v>621</v>
      </c>
      <c r="C420" s="42">
        <v>0.12</v>
      </c>
      <c r="D420" s="43">
        <f t="shared" si="66"/>
        <v>4.4939999999999998</v>
      </c>
      <c r="E420" s="43">
        <f t="shared" si="67"/>
        <v>4.2692999999999994</v>
      </c>
      <c r="F420" s="82">
        <f t="shared" si="63"/>
        <v>3.7974299999999999</v>
      </c>
      <c r="G420" s="29"/>
      <c r="H420" s="82">
        <f t="shared" ca="1" si="65"/>
        <v>4.4939999999999998</v>
      </c>
      <c r="I420" s="36">
        <f t="shared" ca="1" si="68"/>
        <v>0</v>
      </c>
      <c r="J420" s="130">
        <v>-0.15</v>
      </c>
    </row>
    <row r="421" spans="1:10" ht="15.75" customHeight="1" x14ac:dyDescent="0.25">
      <c r="A421" s="41" t="s">
        <v>27</v>
      </c>
      <c r="B421" s="131" t="s">
        <v>3100</v>
      </c>
      <c r="C421" s="42">
        <v>0.12</v>
      </c>
      <c r="D421" s="43">
        <f t="shared" si="66"/>
        <v>4.4939999999999998</v>
      </c>
      <c r="E421" s="43">
        <f t="shared" si="67"/>
        <v>4.2692999999999994</v>
      </c>
      <c r="F421" s="82">
        <f t="shared" ref="F421:F472" si="69">D421*0.845</f>
        <v>3.7974299999999999</v>
      </c>
      <c r="G421" s="29"/>
      <c r="H421" s="82">
        <f t="shared" ca="1" si="65"/>
        <v>4.4939999999999998</v>
      </c>
      <c r="I421" s="36">
        <f t="shared" ca="1" si="68"/>
        <v>0</v>
      </c>
      <c r="J421" s="130">
        <v>-0.15</v>
      </c>
    </row>
    <row r="422" spans="1:10" ht="15.75" customHeight="1" x14ac:dyDescent="0.25">
      <c r="A422" s="41" t="s">
        <v>27</v>
      </c>
      <c r="B422" s="131" t="s">
        <v>376</v>
      </c>
      <c r="C422" s="42">
        <v>0.12</v>
      </c>
      <c r="D422" s="43">
        <f t="shared" si="66"/>
        <v>4.4939999999999998</v>
      </c>
      <c r="E422" s="43">
        <f t="shared" si="67"/>
        <v>4.2692999999999994</v>
      </c>
      <c r="F422" s="82">
        <f t="shared" si="69"/>
        <v>3.7974299999999999</v>
      </c>
      <c r="G422" s="29"/>
      <c r="H422" s="82">
        <f t="shared" ca="1" si="65"/>
        <v>4.4939999999999998</v>
      </c>
      <c r="I422" s="36">
        <f t="shared" ca="1" si="68"/>
        <v>0</v>
      </c>
      <c r="J422" s="130">
        <v>-0.15</v>
      </c>
    </row>
    <row r="423" spans="1:10" ht="15.75" customHeight="1" x14ac:dyDescent="0.25">
      <c r="A423" s="41" t="s">
        <v>27</v>
      </c>
      <c r="B423" s="131" t="s">
        <v>3076</v>
      </c>
      <c r="C423" s="42">
        <v>0.12</v>
      </c>
      <c r="D423" s="43">
        <f t="shared" si="66"/>
        <v>4.4939999999999998</v>
      </c>
      <c r="E423" s="43">
        <f t="shared" si="67"/>
        <v>4.2692999999999994</v>
      </c>
      <c r="F423" s="82">
        <f t="shared" si="69"/>
        <v>3.7974299999999999</v>
      </c>
      <c r="G423" s="29"/>
      <c r="H423" s="82">
        <f t="shared" ca="1" si="65"/>
        <v>4.4939999999999998</v>
      </c>
      <c r="I423" s="36">
        <f t="shared" ca="1" si="68"/>
        <v>0</v>
      </c>
      <c r="J423" s="130">
        <v>-0.15</v>
      </c>
    </row>
    <row r="424" spans="1:10" ht="15.75" customHeight="1" x14ac:dyDescent="0.25">
      <c r="A424" s="41" t="s">
        <v>27</v>
      </c>
      <c r="B424" s="131" t="s">
        <v>185</v>
      </c>
      <c r="C424" s="144" t="s">
        <v>3017</v>
      </c>
      <c r="D424" s="145"/>
      <c r="E424" s="145"/>
      <c r="F424" s="145"/>
      <c r="G424" s="145"/>
      <c r="H424" s="145"/>
      <c r="I424" s="146"/>
      <c r="J424" s="14"/>
    </row>
    <row r="425" spans="1:10" ht="15.75" customHeight="1" x14ac:dyDescent="0.25">
      <c r="A425" s="41" t="s">
        <v>27</v>
      </c>
      <c r="B425" s="131" t="s">
        <v>186</v>
      </c>
      <c r="C425" s="42">
        <v>0.12</v>
      </c>
      <c r="D425" s="43">
        <f t="shared" si="66"/>
        <v>4.4939999999999998</v>
      </c>
      <c r="E425" s="43">
        <f t="shared" si="67"/>
        <v>4.2692999999999994</v>
      </c>
      <c r="F425" s="82">
        <f t="shared" si="69"/>
        <v>3.7974299999999999</v>
      </c>
      <c r="G425" s="29"/>
      <c r="H425" s="82">
        <f t="shared" ca="1" si="65"/>
        <v>4.4939999999999998</v>
      </c>
      <c r="I425" s="36">
        <f t="shared" ca="1" si="68"/>
        <v>0</v>
      </c>
      <c r="J425" s="130">
        <v>-0.15</v>
      </c>
    </row>
    <row r="426" spans="1:10" ht="15.75" customHeight="1" x14ac:dyDescent="0.25">
      <c r="A426" s="41" t="s">
        <v>27</v>
      </c>
      <c r="B426" s="131" t="s">
        <v>3077</v>
      </c>
      <c r="C426" s="42">
        <v>0.12</v>
      </c>
      <c r="D426" s="43">
        <f t="shared" si="66"/>
        <v>4.4939999999999998</v>
      </c>
      <c r="E426" s="43">
        <f t="shared" si="67"/>
        <v>4.2692999999999994</v>
      </c>
      <c r="F426" s="82">
        <f t="shared" si="69"/>
        <v>3.7974299999999999</v>
      </c>
      <c r="G426" s="29"/>
      <c r="H426" s="82">
        <f t="shared" ca="1" si="65"/>
        <v>4.4939999999999998</v>
      </c>
      <c r="I426" s="36">
        <f t="shared" ca="1" si="68"/>
        <v>0</v>
      </c>
      <c r="J426" s="130">
        <v>-0.15</v>
      </c>
    </row>
    <row r="427" spans="1:10" ht="15.75" customHeight="1" x14ac:dyDescent="0.25">
      <c r="A427" s="41" t="s">
        <v>27</v>
      </c>
      <c r="B427" s="131" t="s">
        <v>255</v>
      </c>
      <c r="C427" s="42">
        <v>0.12</v>
      </c>
      <c r="D427" s="43">
        <f t="shared" si="66"/>
        <v>4.4939999999999998</v>
      </c>
      <c r="E427" s="43">
        <f t="shared" si="67"/>
        <v>4.2692999999999994</v>
      </c>
      <c r="F427" s="82">
        <f t="shared" si="69"/>
        <v>3.7974299999999999</v>
      </c>
      <c r="G427" s="29"/>
      <c r="H427" s="82">
        <f t="shared" ca="1" si="65"/>
        <v>4.4939999999999998</v>
      </c>
      <c r="I427" s="36">
        <f t="shared" ca="1" si="68"/>
        <v>0</v>
      </c>
      <c r="J427" s="130">
        <v>-0.15</v>
      </c>
    </row>
    <row r="428" spans="1:10" ht="15.75" customHeight="1" x14ac:dyDescent="0.25">
      <c r="A428" s="41" t="s">
        <v>27</v>
      </c>
      <c r="B428" s="131" t="s">
        <v>3078</v>
      </c>
      <c r="C428" s="42">
        <v>0.12</v>
      </c>
      <c r="D428" s="43">
        <f t="shared" si="66"/>
        <v>4.4939999999999998</v>
      </c>
      <c r="E428" s="43">
        <f t="shared" si="67"/>
        <v>4.2692999999999994</v>
      </c>
      <c r="F428" s="82">
        <f t="shared" si="69"/>
        <v>3.7974299999999999</v>
      </c>
      <c r="G428" s="29"/>
      <c r="H428" s="82">
        <f t="shared" ca="1" si="65"/>
        <v>4.4939999999999998</v>
      </c>
      <c r="I428" s="36">
        <f t="shared" ca="1" si="68"/>
        <v>0</v>
      </c>
      <c r="J428" s="130">
        <v>-0.15</v>
      </c>
    </row>
    <row r="429" spans="1:10" ht="15.75" customHeight="1" x14ac:dyDescent="0.25">
      <c r="A429" s="41" t="s">
        <v>27</v>
      </c>
      <c r="B429" s="131" t="s">
        <v>256</v>
      </c>
      <c r="C429" s="42">
        <v>0.12</v>
      </c>
      <c r="D429" s="43">
        <f t="shared" si="66"/>
        <v>4.4939999999999998</v>
      </c>
      <c r="E429" s="43">
        <f t="shared" si="67"/>
        <v>4.2692999999999994</v>
      </c>
      <c r="F429" s="82">
        <f t="shared" si="69"/>
        <v>3.7974299999999999</v>
      </c>
      <c r="G429" s="29"/>
      <c r="H429" s="82">
        <f t="shared" ca="1" si="65"/>
        <v>4.4939999999999998</v>
      </c>
      <c r="I429" s="36">
        <f t="shared" ca="1" si="68"/>
        <v>0</v>
      </c>
      <c r="J429" s="130">
        <v>-0.15</v>
      </c>
    </row>
    <row r="430" spans="1:10" ht="15.75" customHeight="1" x14ac:dyDescent="0.25">
      <c r="A430" s="41" t="s">
        <v>27</v>
      </c>
      <c r="B430" s="131" t="s">
        <v>3079</v>
      </c>
      <c r="C430" s="42">
        <v>0.12</v>
      </c>
      <c r="D430" s="43">
        <f t="shared" si="66"/>
        <v>4.4939999999999998</v>
      </c>
      <c r="E430" s="43">
        <f t="shared" si="67"/>
        <v>4.2692999999999994</v>
      </c>
      <c r="F430" s="82">
        <f t="shared" si="69"/>
        <v>3.7974299999999999</v>
      </c>
      <c r="G430" s="29"/>
      <c r="H430" s="82">
        <f t="shared" ca="1" si="65"/>
        <v>4.4939999999999998</v>
      </c>
      <c r="I430" s="36">
        <f t="shared" ca="1" si="68"/>
        <v>0</v>
      </c>
      <c r="J430" s="130">
        <v>-0.15</v>
      </c>
    </row>
    <row r="431" spans="1:10" ht="15.75" customHeight="1" x14ac:dyDescent="0.25">
      <c r="A431" s="41" t="s">
        <v>27</v>
      </c>
      <c r="B431" s="131" t="s">
        <v>3080</v>
      </c>
      <c r="C431" s="42">
        <v>0.12</v>
      </c>
      <c r="D431" s="43">
        <f t="shared" si="66"/>
        <v>4.4939999999999998</v>
      </c>
      <c r="E431" s="43">
        <f t="shared" si="67"/>
        <v>4.2692999999999994</v>
      </c>
      <c r="F431" s="82">
        <f t="shared" si="69"/>
        <v>3.7974299999999999</v>
      </c>
      <c r="G431" s="29"/>
      <c r="H431" s="82">
        <f t="shared" ca="1" si="65"/>
        <v>4.4939999999999998</v>
      </c>
      <c r="I431" s="36">
        <f t="shared" ca="1" si="68"/>
        <v>0</v>
      </c>
      <c r="J431" s="130">
        <v>-0.15</v>
      </c>
    </row>
    <row r="432" spans="1:10" ht="15.75" customHeight="1" x14ac:dyDescent="0.25">
      <c r="A432" s="41" t="s">
        <v>27</v>
      </c>
      <c r="B432" s="131" t="s">
        <v>257</v>
      </c>
      <c r="C432" s="42">
        <v>0.12</v>
      </c>
      <c r="D432" s="43">
        <f t="shared" si="66"/>
        <v>4.4939999999999998</v>
      </c>
      <c r="E432" s="43">
        <f t="shared" si="67"/>
        <v>4.2692999999999994</v>
      </c>
      <c r="F432" s="82">
        <f t="shared" si="69"/>
        <v>3.7974299999999999</v>
      </c>
      <c r="G432" s="29"/>
      <c r="H432" s="82">
        <f t="shared" ca="1" si="65"/>
        <v>4.4939999999999998</v>
      </c>
      <c r="I432" s="36">
        <f t="shared" ca="1" si="68"/>
        <v>0</v>
      </c>
      <c r="J432" s="130">
        <v>-0.15</v>
      </c>
    </row>
    <row r="433" spans="1:10" ht="15.75" customHeight="1" x14ac:dyDescent="0.25">
      <c r="A433" s="41" t="s">
        <v>27</v>
      </c>
      <c r="B433" s="131" t="s">
        <v>3081</v>
      </c>
      <c r="C433" s="42">
        <v>0.12</v>
      </c>
      <c r="D433" s="43">
        <f t="shared" si="66"/>
        <v>4.4939999999999998</v>
      </c>
      <c r="E433" s="43">
        <f t="shared" si="67"/>
        <v>4.2692999999999994</v>
      </c>
      <c r="F433" s="82">
        <f t="shared" si="69"/>
        <v>3.7974299999999999</v>
      </c>
      <c r="G433" s="29"/>
      <c r="H433" s="82">
        <f t="shared" ca="1" si="65"/>
        <v>4.4939999999999998</v>
      </c>
      <c r="I433" s="36">
        <f t="shared" ca="1" si="68"/>
        <v>0</v>
      </c>
      <c r="J433" s="130">
        <v>-0.15</v>
      </c>
    </row>
    <row r="434" spans="1:10" ht="15.75" customHeight="1" x14ac:dyDescent="0.25">
      <c r="A434" s="41" t="s">
        <v>27</v>
      </c>
      <c r="B434" s="131" t="s">
        <v>3082</v>
      </c>
      <c r="C434" s="42">
        <v>0.12</v>
      </c>
      <c r="D434" s="43">
        <f t="shared" si="66"/>
        <v>4.4939999999999998</v>
      </c>
      <c r="E434" s="43">
        <f t="shared" si="67"/>
        <v>4.2692999999999994</v>
      </c>
      <c r="F434" s="82">
        <f t="shared" si="69"/>
        <v>3.7974299999999999</v>
      </c>
      <c r="G434" s="29"/>
      <c r="H434" s="82">
        <f t="shared" ca="1" si="65"/>
        <v>4.4939999999999998</v>
      </c>
      <c r="I434" s="36">
        <f t="shared" ca="1" si="68"/>
        <v>0</v>
      </c>
      <c r="J434" s="130">
        <v>-0.15</v>
      </c>
    </row>
    <row r="435" spans="1:10" ht="15.75" customHeight="1" x14ac:dyDescent="0.25">
      <c r="A435" s="41" t="s">
        <v>27</v>
      </c>
      <c r="B435" s="131" t="s">
        <v>3083</v>
      </c>
      <c r="C435" s="42">
        <v>0.12</v>
      </c>
      <c r="D435" s="43">
        <f t="shared" ref="D435:D472" si="70">C435*$K$9</f>
        <v>4.4939999999999998</v>
      </c>
      <c r="E435" s="43">
        <f t="shared" ref="E435:E472" si="71">D435*0.95</f>
        <v>4.2692999999999994</v>
      </c>
      <c r="F435" s="82">
        <f t="shared" si="69"/>
        <v>3.7974299999999999</v>
      </c>
      <c r="G435" s="29"/>
      <c r="H435" s="82">
        <f t="shared" ref="H435:H472" ca="1" si="72">IF($H$8&lt;2500,D435, IF(AND($H$8&lt;5000,$H$8&gt;2500),E435,F435))</f>
        <v>4.4939999999999998</v>
      </c>
      <c r="I435" s="36">
        <f t="shared" ref="I435:I472" ca="1" si="73">G435*H435</f>
        <v>0</v>
      </c>
      <c r="J435" s="130">
        <v>-0.15</v>
      </c>
    </row>
    <row r="436" spans="1:10" ht="15.75" customHeight="1" x14ac:dyDescent="0.25">
      <c r="A436" s="41" t="s">
        <v>27</v>
      </c>
      <c r="B436" s="131" t="s">
        <v>258</v>
      </c>
      <c r="C436" s="42">
        <v>0.12</v>
      </c>
      <c r="D436" s="43">
        <f t="shared" si="70"/>
        <v>4.4939999999999998</v>
      </c>
      <c r="E436" s="43">
        <f t="shared" si="71"/>
        <v>4.2692999999999994</v>
      </c>
      <c r="F436" s="82">
        <f t="shared" si="69"/>
        <v>3.7974299999999999</v>
      </c>
      <c r="G436" s="29"/>
      <c r="H436" s="82">
        <f t="shared" ca="1" si="72"/>
        <v>4.4939999999999998</v>
      </c>
      <c r="I436" s="36">
        <f t="shared" ca="1" si="73"/>
        <v>0</v>
      </c>
      <c r="J436" s="130">
        <v>-0.15</v>
      </c>
    </row>
    <row r="437" spans="1:10" ht="15.75" customHeight="1" x14ac:dyDescent="0.25">
      <c r="A437" s="41" t="s">
        <v>27</v>
      </c>
      <c r="B437" s="131" t="s">
        <v>3084</v>
      </c>
      <c r="C437" s="42">
        <v>0.12</v>
      </c>
      <c r="D437" s="43">
        <f t="shared" si="70"/>
        <v>4.4939999999999998</v>
      </c>
      <c r="E437" s="43">
        <f t="shared" si="71"/>
        <v>4.2692999999999994</v>
      </c>
      <c r="F437" s="82">
        <f t="shared" si="69"/>
        <v>3.7974299999999999</v>
      </c>
      <c r="G437" s="29"/>
      <c r="H437" s="82">
        <f t="shared" ca="1" si="72"/>
        <v>4.4939999999999998</v>
      </c>
      <c r="I437" s="36">
        <f t="shared" ca="1" si="73"/>
        <v>0</v>
      </c>
      <c r="J437" s="130">
        <v>-0.15</v>
      </c>
    </row>
    <row r="438" spans="1:10" ht="15.75" customHeight="1" x14ac:dyDescent="0.25">
      <c r="A438" s="41" t="s">
        <v>27</v>
      </c>
      <c r="B438" s="131" t="s">
        <v>259</v>
      </c>
      <c r="C438" s="42">
        <v>0.12</v>
      </c>
      <c r="D438" s="43">
        <f t="shared" si="70"/>
        <v>4.4939999999999998</v>
      </c>
      <c r="E438" s="43">
        <f t="shared" si="71"/>
        <v>4.2692999999999994</v>
      </c>
      <c r="F438" s="82">
        <f t="shared" si="69"/>
        <v>3.7974299999999999</v>
      </c>
      <c r="G438" s="29"/>
      <c r="H438" s="82">
        <f t="shared" ca="1" si="72"/>
        <v>4.4939999999999998</v>
      </c>
      <c r="I438" s="36">
        <f t="shared" ca="1" si="73"/>
        <v>0</v>
      </c>
      <c r="J438" s="130">
        <v>-0.15</v>
      </c>
    </row>
    <row r="439" spans="1:10" ht="15.75" customHeight="1" x14ac:dyDescent="0.25">
      <c r="A439" s="41" t="s">
        <v>27</v>
      </c>
      <c r="B439" s="131" t="s">
        <v>3085</v>
      </c>
      <c r="C439" s="42">
        <v>0.12</v>
      </c>
      <c r="D439" s="43">
        <f t="shared" si="70"/>
        <v>4.4939999999999998</v>
      </c>
      <c r="E439" s="43">
        <f t="shared" si="71"/>
        <v>4.2692999999999994</v>
      </c>
      <c r="F439" s="82">
        <f t="shared" si="69"/>
        <v>3.7974299999999999</v>
      </c>
      <c r="G439" s="29"/>
      <c r="H439" s="82">
        <f t="shared" ca="1" si="72"/>
        <v>4.4939999999999998</v>
      </c>
      <c r="I439" s="36">
        <f t="shared" ca="1" si="73"/>
        <v>0</v>
      </c>
      <c r="J439" s="130">
        <v>-0.15</v>
      </c>
    </row>
    <row r="440" spans="1:10" ht="15.75" customHeight="1" x14ac:dyDescent="0.25">
      <c r="A440" s="41" t="s">
        <v>27</v>
      </c>
      <c r="B440" s="131" t="s">
        <v>652</v>
      </c>
      <c r="C440" s="42">
        <v>0.12</v>
      </c>
      <c r="D440" s="43">
        <f t="shared" si="70"/>
        <v>4.4939999999999998</v>
      </c>
      <c r="E440" s="43">
        <f t="shared" si="71"/>
        <v>4.2692999999999994</v>
      </c>
      <c r="F440" s="82">
        <f t="shared" si="69"/>
        <v>3.7974299999999999</v>
      </c>
      <c r="G440" s="29"/>
      <c r="H440" s="82">
        <f t="shared" ca="1" si="72"/>
        <v>4.4939999999999998</v>
      </c>
      <c r="I440" s="36">
        <f t="shared" ca="1" si="73"/>
        <v>0</v>
      </c>
      <c r="J440" s="130">
        <v>-0.15</v>
      </c>
    </row>
    <row r="441" spans="1:10" ht="15.75" customHeight="1" x14ac:dyDescent="0.25">
      <c r="A441" s="41" t="s">
        <v>27</v>
      </c>
      <c r="B441" s="131" t="s">
        <v>3086</v>
      </c>
      <c r="C441" s="42">
        <v>0.12</v>
      </c>
      <c r="D441" s="43">
        <f t="shared" si="70"/>
        <v>4.4939999999999998</v>
      </c>
      <c r="E441" s="43">
        <f t="shared" si="71"/>
        <v>4.2692999999999994</v>
      </c>
      <c r="F441" s="82">
        <f t="shared" si="69"/>
        <v>3.7974299999999999</v>
      </c>
      <c r="G441" s="29"/>
      <c r="H441" s="82">
        <f t="shared" ca="1" si="72"/>
        <v>4.4939999999999998</v>
      </c>
      <c r="I441" s="36">
        <f t="shared" ca="1" si="73"/>
        <v>0</v>
      </c>
      <c r="J441" s="130">
        <v>-0.15</v>
      </c>
    </row>
    <row r="442" spans="1:10" ht="15.75" customHeight="1" x14ac:dyDescent="0.25">
      <c r="A442" s="41" t="s">
        <v>27</v>
      </c>
      <c r="B442" s="131" t="s">
        <v>3087</v>
      </c>
      <c r="C442" s="42">
        <v>0.12</v>
      </c>
      <c r="D442" s="43">
        <f t="shared" si="70"/>
        <v>4.4939999999999998</v>
      </c>
      <c r="E442" s="43">
        <f t="shared" si="71"/>
        <v>4.2692999999999994</v>
      </c>
      <c r="F442" s="82">
        <f t="shared" si="69"/>
        <v>3.7974299999999999</v>
      </c>
      <c r="G442" s="29"/>
      <c r="H442" s="82">
        <f t="shared" ca="1" si="72"/>
        <v>4.4939999999999998</v>
      </c>
      <c r="I442" s="36">
        <f t="shared" ca="1" si="73"/>
        <v>0</v>
      </c>
      <c r="J442" s="130">
        <v>-0.15</v>
      </c>
    </row>
    <row r="443" spans="1:10" ht="15.75" customHeight="1" x14ac:dyDescent="0.25">
      <c r="A443" s="41" t="s">
        <v>27</v>
      </c>
      <c r="B443" s="131" t="s">
        <v>3088</v>
      </c>
      <c r="C443" s="42">
        <v>0.12</v>
      </c>
      <c r="D443" s="43">
        <f t="shared" si="70"/>
        <v>4.4939999999999998</v>
      </c>
      <c r="E443" s="43">
        <f t="shared" si="71"/>
        <v>4.2692999999999994</v>
      </c>
      <c r="F443" s="82">
        <f t="shared" si="69"/>
        <v>3.7974299999999999</v>
      </c>
      <c r="G443" s="29"/>
      <c r="H443" s="82">
        <f t="shared" ca="1" si="72"/>
        <v>4.4939999999999998</v>
      </c>
      <c r="I443" s="36">
        <f t="shared" ca="1" si="73"/>
        <v>0</v>
      </c>
      <c r="J443" s="130">
        <v>-0.15</v>
      </c>
    </row>
    <row r="444" spans="1:10" ht="15.75" customHeight="1" x14ac:dyDescent="0.25">
      <c r="A444" s="41" t="s">
        <v>27</v>
      </c>
      <c r="B444" s="131" t="s">
        <v>260</v>
      </c>
      <c r="C444" s="42">
        <v>0.12</v>
      </c>
      <c r="D444" s="43">
        <f t="shared" si="70"/>
        <v>4.4939999999999998</v>
      </c>
      <c r="E444" s="43">
        <f t="shared" si="71"/>
        <v>4.2692999999999994</v>
      </c>
      <c r="F444" s="82">
        <f t="shared" si="69"/>
        <v>3.7974299999999999</v>
      </c>
      <c r="G444" s="29"/>
      <c r="H444" s="82">
        <f t="shared" ca="1" si="72"/>
        <v>4.4939999999999998</v>
      </c>
      <c r="I444" s="36">
        <f t="shared" ca="1" si="73"/>
        <v>0</v>
      </c>
      <c r="J444" s="130">
        <v>-0.15</v>
      </c>
    </row>
    <row r="445" spans="1:10" ht="15.75" customHeight="1" x14ac:dyDescent="0.25">
      <c r="A445" s="41" t="s">
        <v>27</v>
      </c>
      <c r="B445" s="131" t="s">
        <v>3089</v>
      </c>
      <c r="C445" s="42">
        <v>0.12</v>
      </c>
      <c r="D445" s="43">
        <f t="shared" si="70"/>
        <v>4.4939999999999998</v>
      </c>
      <c r="E445" s="43">
        <f t="shared" si="71"/>
        <v>4.2692999999999994</v>
      </c>
      <c r="F445" s="82">
        <f t="shared" si="69"/>
        <v>3.7974299999999999</v>
      </c>
      <c r="G445" s="29"/>
      <c r="H445" s="82">
        <f t="shared" ca="1" si="72"/>
        <v>4.4939999999999998</v>
      </c>
      <c r="I445" s="36">
        <f t="shared" ca="1" si="73"/>
        <v>0</v>
      </c>
      <c r="J445" s="130">
        <v>-0.15</v>
      </c>
    </row>
    <row r="446" spans="1:10" ht="15.75" customHeight="1" x14ac:dyDescent="0.25">
      <c r="A446" s="41" t="s">
        <v>27</v>
      </c>
      <c r="B446" s="131" t="s">
        <v>261</v>
      </c>
      <c r="C446" s="42">
        <v>0.12</v>
      </c>
      <c r="D446" s="43">
        <f t="shared" si="70"/>
        <v>4.4939999999999998</v>
      </c>
      <c r="E446" s="43">
        <f t="shared" si="71"/>
        <v>4.2692999999999994</v>
      </c>
      <c r="F446" s="82">
        <f t="shared" si="69"/>
        <v>3.7974299999999999</v>
      </c>
      <c r="G446" s="29"/>
      <c r="H446" s="82">
        <f t="shared" ca="1" si="72"/>
        <v>4.4939999999999998</v>
      </c>
      <c r="I446" s="36">
        <f t="shared" ca="1" si="73"/>
        <v>0</v>
      </c>
      <c r="J446" s="130">
        <v>-0.15</v>
      </c>
    </row>
    <row r="447" spans="1:10" ht="15.75" customHeight="1" x14ac:dyDescent="0.25">
      <c r="A447" s="41" t="s">
        <v>27</v>
      </c>
      <c r="B447" s="131" t="s">
        <v>3090</v>
      </c>
      <c r="C447" s="42">
        <v>0.12</v>
      </c>
      <c r="D447" s="43">
        <f t="shared" si="70"/>
        <v>4.4939999999999998</v>
      </c>
      <c r="E447" s="43">
        <f t="shared" si="71"/>
        <v>4.2692999999999994</v>
      </c>
      <c r="F447" s="82">
        <f t="shared" si="69"/>
        <v>3.7974299999999999</v>
      </c>
      <c r="G447" s="29"/>
      <c r="H447" s="82">
        <f t="shared" ca="1" si="72"/>
        <v>4.4939999999999998</v>
      </c>
      <c r="I447" s="36">
        <f t="shared" ca="1" si="73"/>
        <v>0</v>
      </c>
      <c r="J447" s="130">
        <v>-0.15</v>
      </c>
    </row>
    <row r="448" spans="1:10" ht="15.75" customHeight="1" x14ac:dyDescent="0.25">
      <c r="A448" s="41" t="s">
        <v>27</v>
      </c>
      <c r="B448" s="131" t="s">
        <v>262</v>
      </c>
      <c r="C448" s="42">
        <v>0.12</v>
      </c>
      <c r="D448" s="43">
        <f t="shared" si="70"/>
        <v>4.4939999999999998</v>
      </c>
      <c r="E448" s="43">
        <f t="shared" si="71"/>
        <v>4.2692999999999994</v>
      </c>
      <c r="F448" s="82">
        <f t="shared" si="69"/>
        <v>3.7974299999999999</v>
      </c>
      <c r="G448" s="29"/>
      <c r="H448" s="82">
        <f t="shared" ca="1" si="72"/>
        <v>4.4939999999999998</v>
      </c>
      <c r="I448" s="36">
        <f t="shared" ca="1" si="73"/>
        <v>0</v>
      </c>
      <c r="J448" s="130">
        <v>-0.15</v>
      </c>
    </row>
    <row r="449" spans="1:10" ht="15.75" customHeight="1" x14ac:dyDescent="0.25">
      <c r="A449" s="41" t="s">
        <v>27</v>
      </c>
      <c r="B449" s="131" t="s">
        <v>3091</v>
      </c>
      <c r="C449" s="42">
        <v>0.12</v>
      </c>
      <c r="D449" s="43">
        <f t="shared" si="70"/>
        <v>4.4939999999999998</v>
      </c>
      <c r="E449" s="43">
        <f t="shared" si="71"/>
        <v>4.2692999999999994</v>
      </c>
      <c r="F449" s="82">
        <f t="shared" si="69"/>
        <v>3.7974299999999999</v>
      </c>
      <c r="G449" s="29"/>
      <c r="H449" s="82">
        <f t="shared" ca="1" si="72"/>
        <v>4.4939999999999998</v>
      </c>
      <c r="I449" s="36">
        <f t="shared" ca="1" si="73"/>
        <v>0</v>
      </c>
      <c r="J449" s="130">
        <v>-0.15</v>
      </c>
    </row>
    <row r="450" spans="1:10" ht="15.75" customHeight="1" x14ac:dyDescent="0.25">
      <c r="A450" s="41" t="s">
        <v>27</v>
      </c>
      <c r="B450" s="131" t="s">
        <v>263</v>
      </c>
      <c r="C450" s="42">
        <v>0.12</v>
      </c>
      <c r="D450" s="43">
        <f t="shared" si="70"/>
        <v>4.4939999999999998</v>
      </c>
      <c r="E450" s="43">
        <f t="shared" si="71"/>
        <v>4.2692999999999994</v>
      </c>
      <c r="F450" s="82">
        <f t="shared" si="69"/>
        <v>3.7974299999999999</v>
      </c>
      <c r="G450" s="29"/>
      <c r="H450" s="82">
        <f t="shared" ca="1" si="72"/>
        <v>4.4939999999999998</v>
      </c>
      <c r="I450" s="36">
        <f t="shared" ca="1" si="73"/>
        <v>0</v>
      </c>
      <c r="J450" s="130">
        <v>-0.15</v>
      </c>
    </row>
    <row r="451" spans="1:10" ht="15.75" customHeight="1" x14ac:dyDescent="0.25">
      <c r="A451" s="41" t="s">
        <v>27</v>
      </c>
      <c r="B451" s="131" t="s">
        <v>3092</v>
      </c>
      <c r="C451" s="42">
        <v>0.12</v>
      </c>
      <c r="D451" s="43">
        <f t="shared" si="70"/>
        <v>4.4939999999999998</v>
      </c>
      <c r="E451" s="43">
        <f t="shared" si="71"/>
        <v>4.2692999999999994</v>
      </c>
      <c r="F451" s="82">
        <f t="shared" si="69"/>
        <v>3.7974299999999999</v>
      </c>
      <c r="G451" s="29"/>
      <c r="H451" s="82">
        <f t="shared" ca="1" si="72"/>
        <v>4.4939999999999998</v>
      </c>
      <c r="I451" s="36">
        <f t="shared" ca="1" si="73"/>
        <v>0</v>
      </c>
      <c r="J451" s="130">
        <v>-0.15</v>
      </c>
    </row>
    <row r="452" spans="1:10" ht="15.75" customHeight="1" x14ac:dyDescent="0.25">
      <c r="A452" s="41" t="s">
        <v>27</v>
      </c>
      <c r="B452" s="131" t="s">
        <v>264</v>
      </c>
      <c r="C452" s="42">
        <v>0.12</v>
      </c>
      <c r="D452" s="43">
        <f t="shared" si="70"/>
        <v>4.4939999999999998</v>
      </c>
      <c r="E452" s="43">
        <f t="shared" si="71"/>
        <v>4.2692999999999994</v>
      </c>
      <c r="F452" s="82">
        <f t="shared" si="69"/>
        <v>3.7974299999999999</v>
      </c>
      <c r="G452" s="29"/>
      <c r="H452" s="82">
        <f t="shared" ca="1" si="72"/>
        <v>4.4939999999999998</v>
      </c>
      <c r="I452" s="36">
        <f t="shared" ca="1" si="73"/>
        <v>0</v>
      </c>
      <c r="J452" s="130">
        <v>-0.15</v>
      </c>
    </row>
    <row r="453" spans="1:10" ht="15.75" customHeight="1" x14ac:dyDescent="0.25">
      <c r="A453" s="41" t="s">
        <v>27</v>
      </c>
      <c r="B453" s="131" t="s">
        <v>265</v>
      </c>
      <c r="C453" s="42">
        <v>0.12</v>
      </c>
      <c r="D453" s="43">
        <f t="shared" si="70"/>
        <v>4.4939999999999998</v>
      </c>
      <c r="E453" s="43">
        <f t="shared" si="71"/>
        <v>4.2692999999999994</v>
      </c>
      <c r="F453" s="82">
        <f t="shared" si="69"/>
        <v>3.7974299999999999</v>
      </c>
      <c r="G453" s="29"/>
      <c r="H453" s="82">
        <f t="shared" ca="1" si="72"/>
        <v>4.4939999999999998</v>
      </c>
      <c r="I453" s="36">
        <f t="shared" ca="1" si="73"/>
        <v>0</v>
      </c>
      <c r="J453" s="130">
        <v>-0.15</v>
      </c>
    </row>
    <row r="454" spans="1:10" ht="15.75" customHeight="1" x14ac:dyDescent="0.25">
      <c r="A454" s="41" t="s">
        <v>27</v>
      </c>
      <c r="B454" s="131" t="s">
        <v>266</v>
      </c>
      <c r="C454" s="42">
        <v>0.12</v>
      </c>
      <c r="D454" s="43">
        <f t="shared" si="70"/>
        <v>4.4939999999999998</v>
      </c>
      <c r="E454" s="43">
        <f t="shared" si="71"/>
        <v>4.2692999999999994</v>
      </c>
      <c r="F454" s="82">
        <f t="shared" si="69"/>
        <v>3.7974299999999999</v>
      </c>
      <c r="G454" s="29"/>
      <c r="H454" s="82">
        <f t="shared" ca="1" si="72"/>
        <v>4.4939999999999998</v>
      </c>
      <c r="I454" s="36">
        <f t="shared" ca="1" si="73"/>
        <v>0</v>
      </c>
      <c r="J454" s="130">
        <v>-0.15</v>
      </c>
    </row>
    <row r="455" spans="1:10" ht="15.75" customHeight="1" x14ac:dyDescent="0.25">
      <c r="A455" s="41" t="s">
        <v>27</v>
      </c>
      <c r="B455" s="131" t="s">
        <v>267</v>
      </c>
      <c r="C455" s="42">
        <v>0.12</v>
      </c>
      <c r="D455" s="43">
        <f t="shared" si="70"/>
        <v>4.4939999999999998</v>
      </c>
      <c r="E455" s="43">
        <f t="shared" si="71"/>
        <v>4.2692999999999994</v>
      </c>
      <c r="F455" s="82">
        <f t="shared" si="69"/>
        <v>3.7974299999999999</v>
      </c>
      <c r="G455" s="29"/>
      <c r="H455" s="82">
        <f t="shared" ca="1" si="72"/>
        <v>4.4939999999999998</v>
      </c>
      <c r="I455" s="36">
        <f t="shared" ca="1" si="73"/>
        <v>0</v>
      </c>
      <c r="J455" s="130">
        <v>-0.15</v>
      </c>
    </row>
    <row r="456" spans="1:10" ht="15.75" customHeight="1" x14ac:dyDescent="0.25">
      <c r="A456" s="41" t="s">
        <v>27</v>
      </c>
      <c r="B456" s="131" t="s">
        <v>268</v>
      </c>
      <c r="C456" s="42">
        <v>0.12</v>
      </c>
      <c r="D456" s="43">
        <f t="shared" si="70"/>
        <v>4.4939999999999998</v>
      </c>
      <c r="E456" s="43">
        <f t="shared" si="71"/>
        <v>4.2692999999999994</v>
      </c>
      <c r="F456" s="82">
        <f t="shared" si="69"/>
        <v>3.7974299999999999</v>
      </c>
      <c r="G456" s="29"/>
      <c r="H456" s="82">
        <f t="shared" ca="1" si="72"/>
        <v>4.4939999999999998</v>
      </c>
      <c r="I456" s="36">
        <f t="shared" ca="1" si="73"/>
        <v>0</v>
      </c>
      <c r="J456" s="130">
        <v>-0.15</v>
      </c>
    </row>
    <row r="457" spans="1:10" ht="15.75" customHeight="1" x14ac:dyDescent="0.25">
      <c r="A457" s="41" t="s">
        <v>27</v>
      </c>
      <c r="B457" s="131" t="s">
        <v>269</v>
      </c>
      <c r="C457" s="42">
        <v>0.12</v>
      </c>
      <c r="D457" s="43">
        <f t="shared" si="70"/>
        <v>4.4939999999999998</v>
      </c>
      <c r="E457" s="43">
        <f t="shared" si="71"/>
        <v>4.2692999999999994</v>
      </c>
      <c r="F457" s="82">
        <f t="shared" si="69"/>
        <v>3.7974299999999999</v>
      </c>
      <c r="G457" s="29"/>
      <c r="H457" s="82">
        <f t="shared" ca="1" si="72"/>
        <v>4.4939999999999998</v>
      </c>
      <c r="I457" s="36">
        <f t="shared" ca="1" si="73"/>
        <v>0</v>
      </c>
      <c r="J457" s="130">
        <v>-0.15</v>
      </c>
    </row>
    <row r="458" spans="1:10" ht="15.75" customHeight="1" x14ac:dyDescent="0.25">
      <c r="A458" s="41" t="s">
        <v>27</v>
      </c>
      <c r="B458" s="131" t="s">
        <v>187</v>
      </c>
      <c r="C458" s="42">
        <v>0.12</v>
      </c>
      <c r="D458" s="43">
        <f t="shared" si="70"/>
        <v>4.4939999999999998</v>
      </c>
      <c r="E458" s="43">
        <f t="shared" si="71"/>
        <v>4.2692999999999994</v>
      </c>
      <c r="F458" s="82">
        <f t="shared" si="69"/>
        <v>3.7974299999999999</v>
      </c>
      <c r="G458" s="29"/>
      <c r="H458" s="82">
        <f t="shared" ca="1" si="72"/>
        <v>4.4939999999999998</v>
      </c>
      <c r="I458" s="36">
        <f t="shared" ca="1" si="73"/>
        <v>0</v>
      </c>
      <c r="J458" s="130">
        <v>-0.15</v>
      </c>
    </row>
    <row r="459" spans="1:10" ht="15.75" customHeight="1" x14ac:dyDescent="0.25">
      <c r="A459" s="41" t="s">
        <v>27</v>
      </c>
      <c r="B459" s="131" t="s">
        <v>188</v>
      </c>
      <c r="C459" s="42">
        <v>0.12</v>
      </c>
      <c r="D459" s="43">
        <f t="shared" si="70"/>
        <v>4.4939999999999998</v>
      </c>
      <c r="E459" s="43">
        <f t="shared" si="71"/>
        <v>4.2692999999999994</v>
      </c>
      <c r="F459" s="82">
        <f t="shared" si="69"/>
        <v>3.7974299999999999</v>
      </c>
      <c r="G459" s="29"/>
      <c r="H459" s="82">
        <f t="shared" ca="1" si="72"/>
        <v>4.4939999999999998</v>
      </c>
      <c r="I459" s="36">
        <f t="shared" ca="1" si="73"/>
        <v>0</v>
      </c>
      <c r="J459" s="130">
        <v>-0.15</v>
      </c>
    </row>
    <row r="460" spans="1:10" ht="15.75" customHeight="1" x14ac:dyDescent="0.25">
      <c r="A460" s="41" t="s">
        <v>27</v>
      </c>
      <c r="B460" s="131" t="s">
        <v>270</v>
      </c>
      <c r="C460" s="42">
        <v>0.12</v>
      </c>
      <c r="D460" s="43">
        <f t="shared" si="70"/>
        <v>4.4939999999999998</v>
      </c>
      <c r="E460" s="43">
        <f t="shared" si="71"/>
        <v>4.2692999999999994</v>
      </c>
      <c r="F460" s="82">
        <f t="shared" si="69"/>
        <v>3.7974299999999999</v>
      </c>
      <c r="G460" s="29"/>
      <c r="H460" s="82">
        <f t="shared" ca="1" si="72"/>
        <v>4.4939999999999998</v>
      </c>
      <c r="I460" s="36">
        <f t="shared" ca="1" si="73"/>
        <v>0</v>
      </c>
      <c r="J460" s="130">
        <v>-0.15</v>
      </c>
    </row>
    <row r="461" spans="1:10" ht="15.75" customHeight="1" x14ac:dyDescent="0.25">
      <c r="A461" s="41" t="s">
        <v>27</v>
      </c>
      <c r="B461" s="131" t="s">
        <v>3093</v>
      </c>
      <c r="C461" s="42">
        <v>0.12</v>
      </c>
      <c r="D461" s="43">
        <f t="shared" si="70"/>
        <v>4.4939999999999998</v>
      </c>
      <c r="E461" s="43">
        <f t="shared" si="71"/>
        <v>4.2692999999999994</v>
      </c>
      <c r="F461" s="82">
        <f t="shared" si="69"/>
        <v>3.7974299999999999</v>
      </c>
      <c r="G461" s="29"/>
      <c r="H461" s="82">
        <f t="shared" ca="1" si="72"/>
        <v>4.4939999999999998</v>
      </c>
      <c r="I461" s="36">
        <f t="shared" ca="1" si="73"/>
        <v>0</v>
      </c>
      <c r="J461" s="130">
        <v>-0.15</v>
      </c>
    </row>
    <row r="462" spans="1:10" ht="15.75" customHeight="1" x14ac:dyDescent="0.25">
      <c r="A462" s="41" t="s">
        <v>27</v>
      </c>
      <c r="B462" s="131" t="s">
        <v>271</v>
      </c>
      <c r="C462" s="42">
        <v>0.12</v>
      </c>
      <c r="D462" s="43">
        <f t="shared" si="70"/>
        <v>4.4939999999999998</v>
      </c>
      <c r="E462" s="43">
        <f t="shared" si="71"/>
        <v>4.2692999999999994</v>
      </c>
      <c r="F462" s="82">
        <f t="shared" si="69"/>
        <v>3.7974299999999999</v>
      </c>
      <c r="G462" s="29"/>
      <c r="H462" s="82">
        <f t="shared" ca="1" si="72"/>
        <v>4.4939999999999998</v>
      </c>
      <c r="I462" s="36">
        <f t="shared" ca="1" si="73"/>
        <v>0</v>
      </c>
      <c r="J462" s="130">
        <v>-0.15</v>
      </c>
    </row>
    <row r="463" spans="1:10" ht="15.75" customHeight="1" x14ac:dyDescent="0.25">
      <c r="A463" s="41" t="s">
        <v>27</v>
      </c>
      <c r="B463" s="131" t="s">
        <v>3094</v>
      </c>
      <c r="C463" s="42">
        <v>0.12</v>
      </c>
      <c r="D463" s="43">
        <f t="shared" si="70"/>
        <v>4.4939999999999998</v>
      </c>
      <c r="E463" s="43">
        <f t="shared" si="71"/>
        <v>4.2692999999999994</v>
      </c>
      <c r="F463" s="82">
        <f t="shared" si="69"/>
        <v>3.7974299999999999</v>
      </c>
      <c r="G463" s="29"/>
      <c r="H463" s="82">
        <f t="shared" ca="1" si="72"/>
        <v>4.4939999999999998</v>
      </c>
      <c r="I463" s="36">
        <f t="shared" ca="1" si="73"/>
        <v>0</v>
      </c>
      <c r="J463" s="130">
        <v>-0.15</v>
      </c>
    </row>
    <row r="464" spans="1:10" ht="15.75" customHeight="1" x14ac:dyDescent="0.25">
      <c r="A464" s="41" t="s">
        <v>27</v>
      </c>
      <c r="B464" s="131" t="s">
        <v>272</v>
      </c>
      <c r="C464" s="42">
        <v>0.12</v>
      </c>
      <c r="D464" s="43">
        <f t="shared" si="70"/>
        <v>4.4939999999999998</v>
      </c>
      <c r="E464" s="43">
        <f t="shared" si="71"/>
        <v>4.2692999999999994</v>
      </c>
      <c r="F464" s="82">
        <f t="shared" si="69"/>
        <v>3.7974299999999999</v>
      </c>
      <c r="G464" s="29"/>
      <c r="H464" s="82">
        <f t="shared" ca="1" si="72"/>
        <v>4.4939999999999998</v>
      </c>
      <c r="I464" s="36">
        <f t="shared" ca="1" si="73"/>
        <v>0</v>
      </c>
      <c r="J464" s="130">
        <v>-0.15</v>
      </c>
    </row>
    <row r="465" spans="1:10" ht="15.75" customHeight="1" x14ac:dyDescent="0.25">
      <c r="A465" s="41" t="s">
        <v>27</v>
      </c>
      <c r="B465" s="131" t="s">
        <v>3095</v>
      </c>
      <c r="C465" s="42">
        <v>0.12</v>
      </c>
      <c r="D465" s="43">
        <f t="shared" si="70"/>
        <v>4.4939999999999998</v>
      </c>
      <c r="E465" s="43">
        <f t="shared" si="71"/>
        <v>4.2692999999999994</v>
      </c>
      <c r="F465" s="82">
        <f t="shared" si="69"/>
        <v>3.7974299999999999</v>
      </c>
      <c r="G465" s="29"/>
      <c r="H465" s="82">
        <f t="shared" ca="1" si="72"/>
        <v>4.4939999999999998</v>
      </c>
      <c r="I465" s="36">
        <f t="shared" ca="1" si="73"/>
        <v>0</v>
      </c>
      <c r="J465" s="130">
        <v>-0.15</v>
      </c>
    </row>
    <row r="466" spans="1:10" ht="15.75" customHeight="1" x14ac:dyDescent="0.25">
      <c r="A466" s="41" t="s">
        <v>27</v>
      </c>
      <c r="B466" s="131" t="s">
        <v>3096</v>
      </c>
      <c r="C466" s="42">
        <v>0.12</v>
      </c>
      <c r="D466" s="43">
        <f t="shared" si="70"/>
        <v>4.4939999999999998</v>
      </c>
      <c r="E466" s="43">
        <f t="shared" si="71"/>
        <v>4.2692999999999994</v>
      </c>
      <c r="F466" s="82">
        <f t="shared" si="69"/>
        <v>3.7974299999999999</v>
      </c>
      <c r="G466" s="29"/>
      <c r="H466" s="82">
        <f t="shared" ca="1" si="72"/>
        <v>4.4939999999999998</v>
      </c>
      <c r="I466" s="36">
        <f t="shared" ca="1" si="73"/>
        <v>0</v>
      </c>
      <c r="J466" s="130">
        <v>-0.15</v>
      </c>
    </row>
    <row r="467" spans="1:10" ht="15.75" customHeight="1" x14ac:dyDescent="0.25">
      <c r="A467" s="41" t="s">
        <v>27</v>
      </c>
      <c r="B467" s="131" t="s">
        <v>273</v>
      </c>
      <c r="C467" s="42">
        <v>0.12</v>
      </c>
      <c r="D467" s="43">
        <f t="shared" si="70"/>
        <v>4.4939999999999998</v>
      </c>
      <c r="E467" s="43">
        <f t="shared" si="71"/>
        <v>4.2692999999999994</v>
      </c>
      <c r="F467" s="82">
        <f t="shared" si="69"/>
        <v>3.7974299999999999</v>
      </c>
      <c r="G467" s="29"/>
      <c r="H467" s="82">
        <f t="shared" ca="1" si="72"/>
        <v>4.4939999999999998</v>
      </c>
      <c r="I467" s="36">
        <f t="shared" ca="1" si="73"/>
        <v>0</v>
      </c>
      <c r="J467" s="130">
        <v>-0.15</v>
      </c>
    </row>
    <row r="468" spans="1:10" ht="15.75" customHeight="1" x14ac:dyDescent="0.25">
      <c r="A468" s="41" t="s">
        <v>27</v>
      </c>
      <c r="B468" s="131" t="s">
        <v>3097</v>
      </c>
      <c r="C468" s="42">
        <v>0.12</v>
      </c>
      <c r="D468" s="43">
        <f t="shared" si="70"/>
        <v>4.4939999999999998</v>
      </c>
      <c r="E468" s="43">
        <f t="shared" si="71"/>
        <v>4.2692999999999994</v>
      </c>
      <c r="F468" s="82">
        <f t="shared" si="69"/>
        <v>3.7974299999999999</v>
      </c>
      <c r="G468" s="29"/>
      <c r="H468" s="82">
        <f t="shared" ca="1" si="72"/>
        <v>4.4939999999999998</v>
      </c>
      <c r="I468" s="36">
        <f t="shared" ca="1" si="73"/>
        <v>0</v>
      </c>
      <c r="J468" s="130">
        <v>-0.15</v>
      </c>
    </row>
    <row r="469" spans="1:10" ht="15.75" customHeight="1" x14ac:dyDescent="0.25">
      <c r="A469" s="41" t="s">
        <v>27</v>
      </c>
      <c r="B469" s="131" t="s">
        <v>2528</v>
      </c>
      <c r="C469" s="42">
        <v>0.12</v>
      </c>
      <c r="D469" s="43">
        <f t="shared" si="70"/>
        <v>4.4939999999999998</v>
      </c>
      <c r="E469" s="43">
        <f t="shared" si="71"/>
        <v>4.2692999999999994</v>
      </c>
      <c r="F469" s="82">
        <f t="shared" si="69"/>
        <v>3.7974299999999999</v>
      </c>
      <c r="G469" s="29"/>
      <c r="H469" s="82">
        <f t="shared" ca="1" si="72"/>
        <v>4.4939999999999998</v>
      </c>
      <c r="I469" s="36">
        <f t="shared" ca="1" si="73"/>
        <v>0</v>
      </c>
      <c r="J469" s="130">
        <v>-0.15</v>
      </c>
    </row>
    <row r="470" spans="1:10" ht="15.75" customHeight="1" x14ac:dyDescent="0.25">
      <c r="A470" s="41" t="s">
        <v>27</v>
      </c>
      <c r="B470" s="131" t="s">
        <v>3098</v>
      </c>
      <c r="C470" s="42">
        <v>0.12</v>
      </c>
      <c r="D470" s="43">
        <f t="shared" si="70"/>
        <v>4.4939999999999998</v>
      </c>
      <c r="E470" s="43">
        <f t="shared" si="71"/>
        <v>4.2692999999999994</v>
      </c>
      <c r="F470" s="82">
        <f t="shared" si="69"/>
        <v>3.7974299999999999</v>
      </c>
      <c r="G470" s="29"/>
      <c r="H470" s="82">
        <f t="shared" ca="1" si="72"/>
        <v>4.4939999999999998</v>
      </c>
      <c r="I470" s="36">
        <f t="shared" ca="1" si="73"/>
        <v>0</v>
      </c>
      <c r="J470" s="130">
        <v>-0.15</v>
      </c>
    </row>
    <row r="471" spans="1:10" ht="15.75" customHeight="1" x14ac:dyDescent="0.25">
      <c r="A471" s="41" t="s">
        <v>27</v>
      </c>
      <c r="B471" s="131" t="s">
        <v>3099</v>
      </c>
      <c r="C471" s="42">
        <v>0.12</v>
      </c>
      <c r="D471" s="43">
        <f t="shared" si="70"/>
        <v>4.4939999999999998</v>
      </c>
      <c r="E471" s="43">
        <f t="shared" si="71"/>
        <v>4.2692999999999994</v>
      </c>
      <c r="F471" s="82">
        <f t="shared" si="69"/>
        <v>3.7974299999999999</v>
      </c>
      <c r="G471" s="29"/>
      <c r="H471" s="82">
        <f t="shared" ca="1" si="72"/>
        <v>4.4939999999999998</v>
      </c>
      <c r="I471" s="36">
        <f t="shared" ca="1" si="73"/>
        <v>0</v>
      </c>
      <c r="J471" s="130">
        <v>-0.15</v>
      </c>
    </row>
    <row r="472" spans="1:10" ht="15.75" customHeight="1" x14ac:dyDescent="0.25">
      <c r="A472" s="41" t="s">
        <v>27</v>
      </c>
      <c r="B472" s="131" t="s">
        <v>274</v>
      </c>
      <c r="C472" s="42">
        <v>0.12</v>
      </c>
      <c r="D472" s="43">
        <f t="shared" si="70"/>
        <v>4.4939999999999998</v>
      </c>
      <c r="E472" s="43">
        <f t="shared" si="71"/>
        <v>4.2692999999999994</v>
      </c>
      <c r="F472" s="82">
        <f t="shared" si="69"/>
        <v>3.7974299999999999</v>
      </c>
      <c r="G472" s="29"/>
      <c r="H472" s="82">
        <f t="shared" ca="1" si="72"/>
        <v>4.4939999999999998</v>
      </c>
      <c r="I472" s="36">
        <f t="shared" ca="1" si="73"/>
        <v>0</v>
      </c>
      <c r="J472" s="130">
        <v>-0.15</v>
      </c>
    </row>
    <row r="473" spans="1:10" ht="15.75" customHeight="1" x14ac:dyDescent="0.25">
      <c r="A473" s="41" t="s">
        <v>28</v>
      </c>
      <c r="B473" s="131" t="s">
        <v>3101</v>
      </c>
      <c r="C473" s="42">
        <v>0.11</v>
      </c>
      <c r="D473" s="43">
        <f t="shared" si="66"/>
        <v>4.1195000000000004</v>
      </c>
      <c r="E473" s="43">
        <f t="shared" ref="E473" si="74">D473*0.95</f>
        <v>3.9135250000000004</v>
      </c>
      <c r="F473" s="82">
        <f t="shared" ref="F473" si="75">D473*0.9</f>
        <v>3.7075500000000003</v>
      </c>
      <c r="G473" s="29"/>
      <c r="H473" s="82">
        <f t="shared" ca="1" si="65"/>
        <v>4.1195000000000004</v>
      </c>
      <c r="I473" s="36">
        <f t="shared" ref="I473" ca="1" si="76">G473*H473</f>
        <v>0</v>
      </c>
      <c r="J473" s="140"/>
    </row>
    <row r="474" spans="1:10" ht="15.75" customHeight="1" x14ac:dyDescent="0.25">
      <c r="A474" s="41" t="s">
        <v>28</v>
      </c>
      <c r="B474" s="131" t="s">
        <v>3102</v>
      </c>
      <c r="C474" s="42">
        <v>0.11</v>
      </c>
      <c r="D474" s="43">
        <f t="shared" si="66"/>
        <v>4.1195000000000004</v>
      </c>
      <c r="E474" s="43">
        <f t="shared" ref="E474:E486" si="77">D474*0.95</f>
        <v>3.9135250000000004</v>
      </c>
      <c r="F474" s="82">
        <f t="shared" ref="F474:F486" si="78">D474*0.9</f>
        <v>3.7075500000000003</v>
      </c>
      <c r="G474" s="29"/>
      <c r="H474" s="82">
        <f t="shared" ca="1" si="65"/>
        <v>4.1195000000000004</v>
      </c>
      <c r="I474" s="36">
        <f t="shared" ref="I474:I486" ca="1" si="79">G474*H474</f>
        <v>0</v>
      </c>
      <c r="J474" s="140"/>
    </row>
    <row r="475" spans="1:10" ht="15.75" customHeight="1" x14ac:dyDescent="0.25">
      <c r="A475" s="41" t="s">
        <v>28</v>
      </c>
      <c r="B475" s="131" t="s">
        <v>2832</v>
      </c>
      <c r="C475" s="42">
        <v>0.11</v>
      </c>
      <c r="D475" s="43">
        <f t="shared" si="66"/>
        <v>4.1195000000000004</v>
      </c>
      <c r="E475" s="43">
        <f t="shared" si="77"/>
        <v>3.9135250000000004</v>
      </c>
      <c r="F475" s="82">
        <f t="shared" si="78"/>
        <v>3.7075500000000003</v>
      </c>
      <c r="G475" s="29"/>
      <c r="H475" s="82">
        <f t="shared" ca="1" si="65"/>
        <v>4.1195000000000004</v>
      </c>
      <c r="I475" s="36">
        <f t="shared" ca="1" si="79"/>
        <v>0</v>
      </c>
      <c r="J475" s="140"/>
    </row>
    <row r="476" spans="1:10" ht="15.75" customHeight="1" x14ac:dyDescent="0.25">
      <c r="A476" s="41" t="s">
        <v>28</v>
      </c>
      <c r="B476" s="131" t="s">
        <v>3103</v>
      </c>
      <c r="C476" s="42">
        <v>0.11</v>
      </c>
      <c r="D476" s="43">
        <f t="shared" si="66"/>
        <v>4.1195000000000004</v>
      </c>
      <c r="E476" s="43">
        <f t="shared" si="77"/>
        <v>3.9135250000000004</v>
      </c>
      <c r="F476" s="82">
        <f t="shared" si="78"/>
        <v>3.7075500000000003</v>
      </c>
      <c r="G476" s="29"/>
      <c r="H476" s="82">
        <f t="shared" ca="1" si="65"/>
        <v>4.1195000000000004</v>
      </c>
      <c r="I476" s="36">
        <f t="shared" ca="1" si="79"/>
        <v>0</v>
      </c>
      <c r="J476" s="140"/>
    </row>
    <row r="477" spans="1:10" ht="15.75" customHeight="1" x14ac:dyDescent="0.25">
      <c r="A477" s="41" t="s">
        <v>28</v>
      </c>
      <c r="B477" s="131" t="s">
        <v>507</v>
      </c>
      <c r="C477" s="42">
        <v>0.11</v>
      </c>
      <c r="D477" s="43">
        <f t="shared" si="66"/>
        <v>4.1195000000000004</v>
      </c>
      <c r="E477" s="43">
        <f t="shared" si="77"/>
        <v>3.9135250000000004</v>
      </c>
      <c r="F477" s="82">
        <f t="shared" si="78"/>
        <v>3.7075500000000003</v>
      </c>
      <c r="G477" s="29"/>
      <c r="H477" s="82">
        <f t="shared" ca="1" si="65"/>
        <v>4.1195000000000004</v>
      </c>
      <c r="I477" s="36">
        <f t="shared" ca="1" si="79"/>
        <v>0</v>
      </c>
      <c r="J477" s="140"/>
    </row>
    <row r="478" spans="1:10" ht="15.75" customHeight="1" x14ac:dyDescent="0.25">
      <c r="A478" s="41" t="s">
        <v>28</v>
      </c>
      <c r="B478" s="131" t="s">
        <v>3104</v>
      </c>
      <c r="C478" s="42">
        <v>0.11</v>
      </c>
      <c r="D478" s="43">
        <f t="shared" si="66"/>
        <v>4.1195000000000004</v>
      </c>
      <c r="E478" s="43">
        <f t="shared" si="77"/>
        <v>3.9135250000000004</v>
      </c>
      <c r="F478" s="82">
        <f t="shared" si="78"/>
        <v>3.7075500000000003</v>
      </c>
      <c r="G478" s="29"/>
      <c r="H478" s="82">
        <f t="shared" ca="1" si="65"/>
        <v>4.1195000000000004</v>
      </c>
      <c r="I478" s="36">
        <f t="shared" ca="1" si="79"/>
        <v>0</v>
      </c>
      <c r="J478" s="140"/>
    </row>
    <row r="479" spans="1:10" ht="15.75" customHeight="1" x14ac:dyDescent="0.25">
      <c r="A479" s="41" t="s">
        <v>28</v>
      </c>
      <c r="B479" s="131" t="s">
        <v>3105</v>
      </c>
      <c r="C479" s="42">
        <v>0.11</v>
      </c>
      <c r="D479" s="43">
        <f t="shared" si="66"/>
        <v>4.1195000000000004</v>
      </c>
      <c r="E479" s="43">
        <f t="shared" si="77"/>
        <v>3.9135250000000004</v>
      </c>
      <c r="F479" s="82">
        <f t="shared" si="78"/>
        <v>3.7075500000000003</v>
      </c>
      <c r="G479" s="29"/>
      <c r="H479" s="82">
        <f t="shared" ca="1" si="65"/>
        <v>4.1195000000000004</v>
      </c>
      <c r="I479" s="36">
        <f t="shared" ca="1" si="79"/>
        <v>0</v>
      </c>
      <c r="J479" s="140"/>
    </row>
    <row r="480" spans="1:10" ht="15.75" customHeight="1" x14ac:dyDescent="0.25">
      <c r="A480" s="41" t="s">
        <v>28</v>
      </c>
      <c r="B480" s="131" t="s">
        <v>3106</v>
      </c>
      <c r="C480" s="42">
        <v>0.11</v>
      </c>
      <c r="D480" s="43">
        <f t="shared" si="66"/>
        <v>4.1195000000000004</v>
      </c>
      <c r="E480" s="43">
        <f t="shared" si="77"/>
        <v>3.9135250000000004</v>
      </c>
      <c r="F480" s="82">
        <f t="shared" si="78"/>
        <v>3.7075500000000003</v>
      </c>
      <c r="G480" s="29"/>
      <c r="H480" s="82">
        <f t="shared" ca="1" si="65"/>
        <v>4.1195000000000004</v>
      </c>
      <c r="I480" s="36">
        <f t="shared" ca="1" si="79"/>
        <v>0</v>
      </c>
      <c r="J480" s="140"/>
    </row>
    <row r="481" spans="1:10" ht="15.75" customHeight="1" x14ac:dyDescent="0.25">
      <c r="A481" s="41" t="s">
        <v>28</v>
      </c>
      <c r="B481" s="131" t="s">
        <v>3107</v>
      </c>
      <c r="C481" s="42">
        <v>0.11</v>
      </c>
      <c r="D481" s="43">
        <f t="shared" si="66"/>
        <v>4.1195000000000004</v>
      </c>
      <c r="E481" s="43">
        <f t="shared" si="77"/>
        <v>3.9135250000000004</v>
      </c>
      <c r="F481" s="82">
        <f t="shared" si="78"/>
        <v>3.7075500000000003</v>
      </c>
      <c r="G481" s="29"/>
      <c r="H481" s="82">
        <f t="shared" ca="1" si="65"/>
        <v>4.1195000000000004</v>
      </c>
      <c r="I481" s="36">
        <f t="shared" ca="1" si="79"/>
        <v>0</v>
      </c>
      <c r="J481" s="140"/>
    </row>
    <row r="482" spans="1:10" ht="15.75" customHeight="1" x14ac:dyDescent="0.25">
      <c r="A482" s="41" t="s">
        <v>28</v>
      </c>
      <c r="B482" s="131" t="s">
        <v>3108</v>
      </c>
      <c r="C482" s="42">
        <v>0.11</v>
      </c>
      <c r="D482" s="43">
        <f t="shared" si="66"/>
        <v>4.1195000000000004</v>
      </c>
      <c r="E482" s="43">
        <f t="shared" si="77"/>
        <v>3.9135250000000004</v>
      </c>
      <c r="F482" s="82">
        <f t="shared" si="78"/>
        <v>3.7075500000000003</v>
      </c>
      <c r="G482" s="29"/>
      <c r="H482" s="82">
        <f t="shared" ca="1" si="65"/>
        <v>4.1195000000000004</v>
      </c>
      <c r="I482" s="36">
        <f t="shared" ca="1" si="79"/>
        <v>0</v>
      </c>
      <c r="J482" s="140"/>
    </row>
    <row r="483" spans="1:10" ht="15.75" customHeight="1" x14ac:dyDescent="0.25">
      <c r="A483" s="41" t="s">
        <v>28</v>
      </c>
      <c r="B483" s="131" t="s">
        <v>2914</v>
      </c>
      <c r="C483" s="42">
        <v>0.11</v>
      </c>
      <c r="D483" s="43">
        <f t="shared" si="66"/>
        <v>4.1195000000000004</v>
      </c>
      <c r="E483" s="43">
        <f t="shared" si="77"/>
        <v>3.9135250000000004</v>
      </c>
      <c r="F483" s="82">
        <f t="shared" si="78"/>
        <v>3.7075500000000003</v>
      </c>
      <c r="G483" s="29"/>
      <c r="H483" s="82">
        <f t="shared" ca="1" si="65"/>
        <v>4.1195000000000004</v>
      </c>
      <c r="I483" s="36">
        <f t="shared" ca="1" si="79"/>
        <v>0</v>
      </c>
      <c r="J483" s="140"/>
    </row>
    <row r="484" spans="1:10" ht="15.75" customHeight="1" x14ac:dyDescent="0.25">
      <c r="A484" s="41" t="s">
        <v>28</v>
      </c>
      <c r="B484" s="131" t="s">
        <v>3109</v>
      </c>
      <c r="C484" s="42">
        <v>0.11</v>
      </c>
      <c r="D484" s="43">
        <f t="shared" si="66"/>
        <v>4.1195000000000004</v>
      </c>
      <c r="E484" s="43">
        <f t="shared" si="77"/>
        <v>3.9135250000000004</v>
      </c>
      <c r="F484" s="82">
        <f t="shared" si="78"/>
        <v>3.7075500000000003</v>
      </c>
      <c r="G484" s="29"/>
      <c r="H484" s="82">
        <f t="shared" ca="1" si="65"/>
        <v>4.1195000000000004</v>
      </c>
      <c r="I484" s="36">
        <f t="shared" ca="1" si="79"/>
        <v>0</v>
      </c>
      <c r="J484" s="140"/>
    </row>
    <row r="485" spans="1:10" ht="15.75" customHeight="1" x14ac:dyDescent="0.25">
      <c r="A485" s="41" t="s">
        <v>28</v>
      </c>
      <c r="B485" s="131" t="s">
        <v>3110</v>
      </c>
      <c r="C485" s="42">
        <v>0.11</v>
      </c>
      <c r="D485" s="43">
        <f t="shared" si="66"/>
        <v>4.1195000000000004</v>
      </c>
      <c r="E485" s="43">
        <f t="shared" si="77"/>
        <v>3.9135250000000004</v>
      </c>
      <c r="F485" s="82">
        <f t="shared" si="78"/>
        <v>3.7075500000000003</v>
      </c>
      <c r="G485" s="29"/>
      <c r="H485" s="82">
        <f t="shared" ca="1" si="65"/>
        <v>4.1195000000000004</v>
      </c>
      <c r="I485" s="36">
        <f t="shared" ca="1" si="79"/>
        <v>0</v>
      </c>
      <c r="J485" s="140"/>
    </row>
    <row r="486" spans="1:10" ht="15.75" customHeight="1" x14ac:dyDescent="0.25">
      <c r="A486" s="41" t="s">
        <v>28</v>
      </c>
      <c r="B486" s="131" t="s">
        <v>3111</v>
      </c>
      <c r="C486" s="42">
        <v>0.11</v>
      </c>
      <c r="D486" s="43">
        <f t="shared" si="66"/>
        <v>4.1195000000000004</v>
      </c>
      <c r="E486" s="43">
        <f t="shared" si="77"/>
        <v>3.9135250000000004</v>
      </c>
      <c r="F486" s="82">
        <f t="shared" si="78"/>
        <v>3.7075500000000003</v>
      </c>
      <c r="G486" s="29"/>
      <c r="H486" s="82">
        <f t="shared" ca="1" si="65"/>
        <v>4.1195000000000004</v>
      </c>
      <c r="I486" s="36">
        <f t="shared" ca="1" si="79"/>
        <v>0</v>
      </c>
      <c r="J486" s="140"/>
    </row>
    <row r="487" spans="1:10" ht="15.75" customHeight="1" x14ac:dyDescent="0.25">
      <c r="A487" s="67"/>
      <c r="B487" s="67" t="s">
        <v>2494</v>
      </c>
      <c r="C487" s="71"/>
      <c r="D487" s="36"/>
      <c r="E487" s="36"/>
      <c r="F487" s="82"/>
      <c r="G487" s="72"/>
      <c r="H487" s="82">
        <f t="shared" ca="1" si="65"/>
        <v>0</v>
      </c>
      <c r="I487" s="36"/>
      <c r="J487" s="14"/>
    </row>
    <row r="488" spans="1:10" ht="15.75" customHeight="1" x14ac:dyDescent="0.25">
      <c r="A488" s="41" t="s">
        <v>408</v>
      </c>
      <c r="B488" s="34" t="s">
        <v>409</v>
      </c>
      <c r="C488" s="42">
        <v>0.11</v>
      </c>
      <c r="D488" s="43">
        <f>C488*$K$9</f>
        <v>4.1195000000000004</v>
      </c>
      <c r="E488" s="43">
        <f t="shared" ref="E488" si="80">D488*0.95</f>
        <v>3.9135250000000004</v>
      </c>
      <c r="F488" s="82">
        <f t="shared" ref="F488" si="81">D488*0.9</f>
        <v>3.7075500000000003</v>
      </c>
      <c r="G488" s="29"/>
      <c r="H488" s="82">
        <f t="shared" ca="1" si="65"/>
        <v>4.1195000000000004</v>
      </c>
      <c r="I488" s="36">
        <f t="shared" ref="I488" ca="1" si="82">G488*H488</f>
        <v>0</v>
      </c>
      <c r="J488" s="14"/>
    </row>
    <row r="489" spans="1:10" ht="15.75" customHeight="1" x14ac:dyDescent="0.25">
      <c r="A489" s="41" t="s">
        <v>408</v>
      </c>
      <c r="B489" s="34" t="s">
        <v>410</v>
      </c>
      <c r="C489" s="42">
        <v>0.11</v>
      </c>
      <c r="D489" s="43">
        <f t="shared" ref="D489:D552" si="83">C489*$K$9</f>
        <v>4.1195000000000004</v>
      </c>
      <c r="E489" s="43">
        <f t="shared" ref="E489:E552" si="84">D489*0.95</f>
        <v>3.9135250000000004</v>
      </c>
      <c r="F489" s="82">
        <f t="shared" ref="F489:F552" si="85">D489*0.9</f>
        <v>3.7075500000000003</v>
      </c>
      <c r="G489" s="29"/>
      <c r="H489" s="82">
        <f t="shared" ref="H489:H552" ca="1" si="86">IF($H$8&lt;2500,D489, IF(AND($H$8&lt;5000,$H$8&gt;2500),E489,F489))</f>
        <v>4.1195000000000004</v>
      </c>
      <c r="I489" s="36">
        <f t="shared" ref="I489:I552" ca="1" si="87">G489*H489</f>
        <v>0</v>
      </c>
      <c r="J489" s="14"/>
    </row>
    <row r="490" spans="1:10" ht="15.75" customHeight="1" x14ac:dyDescent="0.25">
      <c r="A490" s="41" t="s">
        <v>408</v>
      </c>
      <c r="B490" s="34" t="s">
        <v>411</v>
      </c>
      <c r="C490" s="42">
        <v>0.11</v>
      </c>
      <c r="D490" s="43">
        <f t="shared" si="83"/>
        <v>4.1195000000000004</v>
      </c>
      <c r="E490" s="43">
        <f t="shared" si="84"/>
        <v>3.9135250000000004</v>
      </c>
      <c r="F490" s="82">
        <f t="shared" si="85"/>
        <v>3.7075500000000003</v>
      </c>
      <c r="G490" s="29"/>
      <c r="H490" s="82">
        <f t="shared" ca="1" si="86"/>
        <v>4.1195000000000004</v>
      </c>
      <c r="I490" s="36">
        <f t="shared" ca="1" si="87"/>
        <v>0</v>
      </c>
      <c r="J490" s="14"/>
    </row>
    <row r="491" spans="1:10" ht="15.75" customHeight="1" x14ac:dyDescent="0.25">
      <c r="A491" s="41" t="s">
        <v>408</v>
      </c>
      <c r="B491" s="34" t="s">
        <v>412</v>
      </c>
      <c r="C491" s="42">
        <v>0.11</v>
      </c>
      <c r="D491" s="43">
        <f t="shared" si="83"/>
        <v>4.1195000000000004</v>
      </c>
      <c r="E491" s="43">
        <f t="shared" si="84"/>
        <v>3.9135250000000004</v>
      </c>
      <c r="F491" s="82">
        <f t="shared" si="85"/>
        <v>3.7075500000000003</v>
      </c>
      <c r="G491" s="29"/>
      <c r="H491" s="82">
        <f t="shared" ca="1" si="86"/>
        <v>4.1195000000000004</v>
      </c>
      <c r="I491" s="36">
        <f t="shared" ca="1" si="87"/>
        <v>0</v>
      </c>
      <c r="J491" s="14"/>
    </row>
    <row r="492" spans="1:10" ht="15.75" customHeight="1" x14ac:dyDescent="0.25">
      <c r="A492" s="41" t="s">
        <v>408</v>
      </c>
      <c r="B492" s="34" t="s">
        <v>413</v>
      </c>
      <c r="C492" s="42">
        <v>0.11</v>
      </c>
      <c r="D492" s="43">
        <f t="shared" si="83"/>
        <v>4.1195000000000004</v>
      </c>
      <c r="E492" s="43">
        <f t="shared" si="84"/>
        <v>3.9135250000000004</v>
      </c>
      <c r="F492" s="82">
        <f t="shared" si="85"/>
        <v>3.7075500000000003</v>
      </c>
      <c r="G492" s="29"/>
      <c r="H492" s="82">
        <f t="shared" ca="1" si="86"/>
        <v>4.1195000000000004</v>
      </c>
      <c r="I492" s="36">
        <f t="shared" ca="1" si="87"/>
        <v>0</v>
      </c>
      <c r="J492" s="14"/>
    </row>
    <row r="493" spans="1:10" ht="15.75" customHeight="1" x14ac:dyDescent="0.25">
      <c r="A493" s="41" t="s">
        <v>414</v>
      </c>
      <c r="B493" s="131" t="s">
        <v>3112</v>
      </c>
      <c r="C493" s="134">
        <v>0.13</v>
      </c>
      <c r="D493" s="43">
        <f t="shared" si="83"/>
        <v>4.8685000000000009</v>
      </c>
      <c r="E493" s="43">
        <f t="shared" si="84"/>
        <v>4.6250750000000007</v>
      </c>
      <c r="F493" s="82">
        <f t="shared" si="85"/>
        <v>4.3816500000000014</v>
      </c>
      <c r="G493" s="29"/>
      <c r="H493" s="82">
        <f t="shared" ca="1" si="86"/>
        <v>4.8685000000000009</v>
      </c>
      <c r="I493" s="36">
        <f t="shared" ca="1" si="87"/>
        <v>0</v>
      </c>
      <c r="J493" s="14"/>
    </row>
    <row r="494" spans="1:10" ht="15.75" customHeight="1" x14ac:dyDescent="0.25">
      <c r="A494" s="41" t="s">
        <v>414</v>
      </c>
      <c r="B494" s="131" t="s">
        <v>2495</v>
      </c>
      <c r="C494" s="134">
        <v>0.11</v>
      </c>
      <c r="D494" s="43">
        <f t="shared" si="83"/>
        <v>4.1195000000000004</v>
      </c>
      <c r="E494" s="43">
        <f t="shared" si="84"/>
        <v>3.9135250000000004</v>
      </c>
      <c r="F494" s="82">
        <f t="shared" si="85"/>
        <v>3.7075500000000003</v>
      </c>
      <c r="G494" s="29"/>
      <c r="H494" s="82">
        <f t="shared" ca="1" si="86"/>
        <v>4.1195000000000004</v>
      </c>
      <c r="I494" s="36">
        <f t="shared" ca="1" si="87"/>
        <v>0</v>
      </c>
      <c r="J494" s="14"/>
    </row>
    <row r="495" spans="1:10" ht="15.75" customHeight="1" x14ac:dyDescent="0.25">
      <c r="A495" s="41" t="s">
        <v>414</v>
      </c>
      <c r="B495" s="131" t="s">
        <v>419</v>
      </c>
      <c r="C495" s="134">
        <v>0.11</v>
      </c>
      <c r="D495" s="43">
        <f t="shared" si="83"/>
        <v>4.1195000000000004</v>
      </c>
      <c r="E495" s="43">
        <f t="shared" si="84"/>
        <v>3.9135250000000004</v>
      </c>
      <c r="F495" s="82">
        <f t="shared" si="85"/>
        <v>3.7075500000000003</v>
      </c>
      <c r="G495" s="29"/>
      <c r="H495" s="82">
        <f t="shared" ca="1" si="86"/>
        <v>4.1195000000000004</v>
      </c>
      <c r="I495" s="36">
        <f t="shared" ca="1" si="87"/>
        <v>0</v>
      </c>
      <c r="J495" s="14"/>
    </row>
    <row r="496" spans="1:10" ht="15.75" customHeight="1" x14ac:dyDescent="0.25">
      <c r="A496" s="41" t="s">
        <v>414</v>
      </c>
      <c r="B496" s="131" t="s">
        <v>676</v>
      </c>
      <c r="C496" s="134">
        <v>0.11</v>
      </c>
      <c r="D496" s="43">
        <f t="shared" si="83"/>
        <v>4.1195000000000004</v>
      </c>
      <c r="E496" s="43">
        <f t="shared" si="84"/>
        <v>3.9135250000000004</v>
      </c>
      <c r="F496" s="82">
        <f t="shared" si="85"/>
        <v>3.7075500000000003</v>
      </c>
      <c r="G496" s="29"/>
      <c r="H496" s="82">
        <f t="shared" ca="1" si="86"/>
        <v>4.1195000000000004</v>
      </c>
      <c r="I496" s="36">
        <f t="shared" ca="1" si="87"/>
        <v>0</v>
      </c>
      <c r="J496" s="14"/>
    </row>
    <row r="497" spans="1:10" ht="15.75" customHeight="1" x14ac:dyDescent="0.25">
      <c r="A497" s="41" t="s">
        <v>414</v>
      </c>
      <c r="B497" s="131" t="s">
        <v>421</v>
      </c>
      <c r="C497" s="134">
        <v>0.11</v>
      </c>
      <c r="D497" s="43">
        <f t="shared" si="83"/>
        <v>4.1195000000000004</v>
      </c>
      <c r="E497" s="43">
        <f t="shared" si="84"/>
        <v>3.9135250000000004</v>
      </c>
      <c r="F497" s="82">
        <f t="shared" si="85"/>
        <v>3.7075500000000003</v>
      </c>
      <c r="G497" s="29"/>
      <c r="H497" s="82">
        <f t="shared" ca="1" si="86"/>
        <v>4.1195000000000004</v>
      </c>
      <c r="I497" s="36">
        <f t="shared" ca="1" si="87"/>
        <v>0</v>
      </c>
      <c r="J497" s="14"/>
    </row>
    <row r="498" spans="1:10" ht="15.75" customHeight="1" x14ac:dyDescent="0.25">
      <c r="A498" s="41" t="s">
        <v>414</v>
      </c>
      <c r="B498" s="131" t="s">
        <v>191</v>
      </c>
      <c r="C498" s="134">
        <v>0.11</v>
      </c>
      <c r="D498" s="43">
        <f t="shared" si="83"/>
        <v>4.1195000000000004</v>
      </c>
      <c r="E498" s="43">
        <f t="shared" si="84"/>
        <v>3.9135250000000004</v>
      </c>
      <c r="F498" s="82">
        <f t="shared" si="85"/>
        <v>3.7075500000000003</v>
      </c>
      <c r="G498" s="29"/>
      <c r="H498" s="82">
        <f t="shared" ca="1" si="86"/>
        <v>4.1195000000000004</v>
      </c>
      <c r="I498" s="36">
        <f t="shared" ca="1" si="87"/>
        <v>0</v>
      </c>
      <c r="J498" s="14"/>
    </row>
    <row r="499" spans="1:10" ht="15.75" customHeight="1" x14ac:dyDescent="0.25">
      <c r="A499" s="41" t="s">
        <v>414</v>
      </c>
      <c r="B499" s="131" t="s">
        <v>3113</v>
      </c>
      <c r="C499" s="134">
        <v>0.13</v>
      </c>
      <c r="D499" s="43">
        <f t="shared" si="83"/>
        <v>4.8685000000000009</v>
      </c>
      <c r="E499" s="43">
        <f t="shared" si="84"/>
        <v>4.6250750000000007</v>
      </c>
      <c r="F499" s="82">
        <f t="shared" si="85"/>
        <v>4.3816500000000014</v>
      </c>
      <c r="G499" s="29"/>
      <c r="H499" s="82">
        <f t="shared" ca="1" si="86"/>
        <v>4.8685000000000009</v>
      </c>
      <c r="I499" s="36">
        <f t="shared" ca="1" si="87"/>
        <v>0</v>
      </c>
      <c r="J499" s="14"/>
    </row>
    <row r="500" spans="1:10" ht="15.75" customHeight="1" x14ac:dyDescent="0.25">
      <c r="A500" s="41" t="s">
        <v>414</v>
      </c>
      <c r="B500" s="131" t="s">
        <v>192</v>
      </c>
      <c r="C500" s="134">
        <v>0.11</v>
      </c>
      <c r="D500" s="43">
        <f t="shared" si="83"/>
        <v>4.1195000000000004</v>
      </c>
      <c r="E500" s="43">
        <f t="shared" si="84"/>
        <v>3.9135250000000004</v>
      </c>
      <c r="F500" s="82">
        <f t="shared" si="85"/>
        <v>3.7075500000000003</v>
      </c>
      <c r="G500" s="29"/>
      <c r="H500" s="82">
        <f t="shared" ca="1" si="86"/>
        <v>4.1195000000000004</v>
      </c>
      <c r="I500" s="36">
        <f t="shared" ca="1" si="87"/>
        <v>0</v>
      </c>
      <c r="J500" s="14"/>
    </row>
    <row r="501" spans="1:10" ht="15.75" customHeight="1" x14ac:dyDescent="0.25">
      <c r="A501" s="41" t="s">
        <v>414</v>
      </c>
      <c r="B501" s="131" t="s">
        <v>3114</v>
      </c>
      <c r="C501" s="134">
        <v>0.11</v>
      </c>
      <c r="D501" s="43">
        <f t="shared" si="83"/>
        <v>4.1195000000000004</v>
      </c>
      <c r="E501" s="43">
        <f t="shared" si="84"/>
        <v>3.9135250000000004</v>
      </c>
      <c r="F501" s="82">
        <f t="shared" si="85"/>
        <v>3.7075500000000003</v>
      </c>
      <c r="G501" s="29"/>
      <c r="H501" s="82">
        <f t="shared" ca="1" si="86"/>
        <v>4.1195000000000004</v>
      </c>
      <c r="I501" s="36">
        <f t="shared" ca="1" si="87"/>
        <v>0</v>
      </c>
      <c r="J501" s="14"/>
    </row>
    <row r="502" spans="1:10" ht="15.75" customHeight="1" x14ac:dyDescent="0.25">
      <c r="A502" s="41" t="s">
        <v>414</v>
      </c>
      <c r="B502" s="131" t="s">
        <v>291</v>
      </c>
      <c r="C502" s="134">
        <v>0.11</v>
      </c>
      <c r="D502" s="43">
        <f t="shared" si="83"/>
        <v>4.1195000000000004</v>
      </c>
      <c r="E502" s="43">
        <f t="shared" si="84"/>
        <v>3.9135250000000004</v>
      </c>
      <c r="F502" s="82">
        <f t="shared" si="85"/>
        <v>3.7075500000000003</v>
      </c>
      <c r="G502" s="29"/>
      <c r="H502" s="82">
        <f t="shared" ca="1" si="86"/>
        <v>4.1195000000000004</v>
      </c>
      <c r="I502" s="36">
        <f t="shared" ca="1" si="87"/>
        <v>0</v>
      </c>
      <c r="J502" s="14"/>
    </row>
    <row r="503" spans="1:10" ht="15.75" customHeight="1" x14ac:dyDescent="0.25">
      <c r="A503" s="41" t="s">
        <v>414</v>
      </c>
      <c r="B503" s="131" t="s">
        <v>424</v>
      </c>
      <c r="C503" s="134">
        <v>0.11</v>
      </c>
      <c r="D503" s="43">
        <f t="shared" si="83"/>
        <v>4.1195000000000004</v>
      </c>
      <c r="E503" s="43">
        <f t="shared" si="84"/>
        <v>3.9135250000000004</v>
      </c>
      <c r="F503" s="82">
        <f t="shared" si="85"/>
        <v>3.7075500000000003</v>
      </c>
      <c r="G503" s="29"/>
      <c r="H503" s="82">
        <f t="shared" ca="1" si="86"/>
        <v>4.1195000000000004</v>
      </c>
      <c r="I503" s="36">
        <f t="shared" ca="1" si="87"/>
        <v>0</v>
      </c>
      <c r="J503" s="14"/>
    </row>
    <row r="504" spans="1:10" ht="15.75" customHeight="1" x14ac:dyDescent="0.25">
      <c r="A504" s="41" t="s">
        <v>414</v>
      </c>
      <c r="B504" s="131" t="s">
        <v>3115</v>
      </c>
      <c r="C504" s="134">
        <v>0.11</v>
      </c>
      <c r="D504" s="43">
        <f t="shared" si="83"/>
        <v>4.1195000000000004</v>
      </c>
      <c r="E504" s="43">
        <f t="shared" si="84"/>
        <v>3.9135250000000004</v>
      </c>
      <c r="F504" s="82">
        <f t="shared" si="85"/>
        <v>3.7075500000000003</v>
      </c>
      <c r="G504" s="29"/>
      <c r="H504" s="82">
        <f t="shared" ca="1" si="86"/>
        <v>4.1195000000000004</v>
      </c>
      <c r="I504" s="36">
        <f t="shared" ca="1" si="87"/>
        <v>0</v>
      </c>
      <c r="J504" s="14"/>
    </row>
    <row r="505" spans="1:10" ht="15.75" customHeight="1" x14ac:dyDescent="0.25">
      <c r="A505" s="41" t="s">
        <v>414</v>
      </c>
      <c r="B505" s="131" t="s">
        <v>2496</v>
      </c>
      <c r="C505" s="134">
        <v>0.11</v>
      </c>
      <c r="D505" s="43">
        <f t="shared" si="83"/>
        <v>4.1195000000000004</v>
      </c>
      <c r="E505" s="43">
        <f t="shared" si="84"/>
        <v>3.9135250000000004</v>
      </c>
      <c r="F505" s="82">
        <f t="shared" si="85"/>
        <v>3.7075500000000003</v>
      </c>
      <c r="G505" s="29"/>
      <c r="H505" s="82">
        <f t="shared" ca="1" si="86"/>
        <v>4.1195000000000004</v>
      </c>
      <c r="I505" s="36">
        <f t="shared" ca="1" si="87"/>
        <v>0</v>
      </c>
      <c r="J505" s="14"/>
    </row>
    <row r="506" spans="1:10" ht="15.75" customHeight="1" x14ac:dyDescent="0.25">
      <c r="A506" s="41" t="s">
        <v>414</v>
      </c>
      <c r="B506" s="131" t="s">
        <v>296</v>
      </c>
      <c r="C506" s="134">
        <v>0.11</v>
      </c>
      <c r="D506" s="43">
        <f t="shared" si="83"/>
        <v>4.1195000000000004</v>
      </c>
      <c r="E506" s="43">
        <f t="shared" si="84"/>
        <v>3.9135250000000004</v>
      </c>
      <c r="F506" s="82">
        <f t="shared" si="85"/>
        <v>3.7075500000000003</v>
      </c>
      <c r="G506" s="29"/>
      <c r="H506" s="82">
        <f t="shared" ca="1" si="86"/>
        <v>4.1195000000000004</v>
      </c>
      <c r="I506" s="36">
        <f t="shared" ca="1" si="87"/>
        <v>0</v>
      </c>
      <c r="J506" s="14"/>
    </row>
    <row r="507" spans="1:10" ht="15.75" customHeight="1" x14ac:dyDescent="0.25">
      <c r="A507" s="41" t="s">
        <v>414</v>
      </c>
      <c r="B507" s="131" t="s">
        <v>195</v>
      </c>
      <c r="C507" s="134">
        <v>0.11</v>
      </c>
      <c r="D507" s="43">
        <f t="shared" si="83"/>
        <v>4.1195000000000004</v>
      </c>
      <c r="E507" s="43">
        <f t="shared" si="84"/>
        <v>3.9135250000000004</v>
      </c>
      <c r="F507" s="82">
        <f t="shared" si="85"/>
        <v>3.7075500000000003</v>
      </c>
      <c r="G507" s="29"/>
      <c r="H507" s="82">
        <f t="shared" ca="1" si="86"/>
        <v>4.1195000000000004</v>
      </c>
      <c r="I507" s="36">
        <f t="shared" ca="1" si="87"/>
        <v>0</v>
      </c>
      <c r="J507" s="14"/>
    </row>
    <row r="508" spans="1:10" ht="15.75" customHeight="1" x14ac:dyDescent="0.25">
      <c r="A508" s="41" t="s">
        <v>414</v>
      </c>
      <c r="B508" s="131" t="s">
        <v>2497</v>
      </c>
      <c r="C508" s="134">
        <v>0.11</v>
      </c>
      <c r="D508" s="43">
        <f t="shared" si="83"/>
        <v>4.1195000000000004</v>
      </c>
      <c r="E508" s="43">
        <f t="shared" si="84"/>
        <v>3.9135250000000004</v>
      </c>
      <c r="F508" s="82">
        <f t="shared" si="85"/>
        <v>3.7075500000000003</v>
      </c>
      <c r="G508" s="29"/>
      <c r="H508" s="82">
        <f t="shared" ca="1" si="86"/>
        <v>4.1195000000000004</v>
      </c>
      <c r="I508" s="36">
        <f t="shared" ca="1" si="87"/>
        <v>0</v>
      </c>
      <c r="J508" s="14"/>
    </row>
    <row r="509" spans="1:10" ht="15.75" customHeight="1" x14ac:dyDescent="0.25">
      <c r="A509" s="41" t="s">
        <v>414</v>
      </c>
      <c r="B509" s="131" t="s">
        <v>275</v>
      </c>
      <c r="C509" s="134">
        <v>0.11</v>
      </c>
      <c r="D509" s="43">
        <f t="shared" si="83"/>
        <v>4.1195000000000004</v>
      </c>
      <c r="E509" s="43">
        <f t="shared" si="84"/>
        <v>3.9135250000000004</v>
      </c>
      <c r="F509" s="82">
        <f t="shared" si="85"/>
        <v>3.7075500000000003</v>
      </c>
      <c r="G509" s="29"/>
      <c r="H509" s="82">
        <f t="shared" ca="1" si="86"/>
        <v>4.1195000000000004</v>
      </c>
      <c r="I509" s="36">
        <f t="shared" ca="1" si="87"/>
        <v>0</v>
      </c>
      <c r="J509" s="14"/>
    </row>
    <row r="510" spans="1:10" ht="15.75" customHeight="1" x14ac:dyDescent="0.25">
      <c r="A510" s="41" t="s">
        <v>414</v>
      </c>
      <c r="B510" s="131" t="s">
        <v>3116</v>
      </c>
      <c r="C510" s="134">
        <v>0.11</v>
      </c>
      <c r="D510" s="43">
        <f t="shared" si="83"/>
        <v>4.1195000000000004</v>
      </c>
      <c r="E510" s="43">
        <f t="shared" si="84"/>
        <v>3.9135250000000004</v>
      </c>
      <c r="F510" s="82">
        <f t="shared" si="85"/>
        <v>3.7075500000000003</v>
      </c>
      <c r="G510" s="29"/>
      <c r="H510" s="82">
        <f t="shared" ca="1" si="86"/>
        <v>4.1195000000000004</v>
      </c>
      <c r="I510" s="36">
        <f t="shared" ca="1" si="87"/>
        <v>0</v>
      </c>
      <c r="J510" s="14"/>
    </row>
    <row r="511" spans="1:10" ht="15.75" customHeight="1" x14ac:dyDescent="0.25">
      <c r="A511" s="41" t="s">
        <v>414</v>
      </c>
      <c r="B511" s="131" t="s">
        <v>3117</v>
      </c>
      <c r="C511" s="134">
        <v>0.11</v>
      </c>
      <c r="D511" s="43">
        <f t="shared" si="83"/>
        <v>4.1195000000000004</v>
      </c>
      <c r="E511" s="43">
        <f t="shared" si="84"/>
        <v>3.9135250000000004</v>
      </c>
      <c r="F511" s="82">
        <f t="shared" si="85"/>
        <v>3.7075500000000003</v>
      </c>
      <c r="G511" s="29"/>
      <c r="H511" s="82">
        <f t="shared" ca="1" si="86"/>
        <v>4.1195000000000004</v>
      </c>
      <c r="I511" s="36">
        <f t="shared" ca="1" si="87"/>
        <v>0</v>
      </c>
      <c r="J511" s="14"/>
    </row>
    <row r="512" spans="1:10" ht="15.75" customHeight="1" x14ac:dyDescent="0.25">
      <c r="A512" s="41" t="s">
        <v>414</v>
      </c>
      <c r="B512" s="131" t="s">
        <v>3118</v>
      </c>
      <c r="C512" s="134">
        <v>0.11</v>
      </c>
      <c r="D512" s="43">
        <f t="shared" si="83"/>
        <v>4.1195000000000004</v>
      </c>
      <c r="E512" s="43">
        <f t="shared" si="84"/>
        <v>3.9135250000000004</v>
      </c>
      <c r="F512" s="82">
        <f t="shared" si="85"/>
        <v>3.7075500000000003</v>
      </c>
      <c r="G512" s="29"/>
      <c r="H512" s="82">
        <f t="shared" ca="1" si="86"/>
        <v>4.1195000000000004</v>
      </c>
      <c r="I512" s="36">
        <f t="shared" ca="1" si="87"/>
        <v>0</v>
      </c>
      <c r="J512" s="14"/>
    </row>
    <row r="513" spans="1:10" ht="15.75" customHeight="1" x14ac:dyDescent="0.25">
      <c r="A513" s="41" t="s">
        <v>414</v>
      </c>
      <c r="B513" s="131" t="s">
        <v>3119</v>
      </c>
      <c r="C513" s="134">
        <v>0.11</v>
      </c>
      <c r="D513" s="43">
        <f t="shared" si="83"/>
        <v>4.1195000000000004</v>
      </c>
      <c r="E513" s="43">
        <f t="shared" si="84"/>
        <v>3.9135250000000004</v>
      </c>
      <c r="F513" s="82">
        <f t="shared" si="85"/>
        <v>3.7075500000000003</v>
      </c>
      <c r="G513" s="29"/>
      <c r="H513" s="82">
        <f t="shared" ca="1" si="86"/>
        <v>4.1195000000000004</v>
      </c>
      <c r="I513" s="36">
        <f t="shared" ca="1" si="87"/>
        <v>0</v>
      </c>
      <c r="J513" s="14"/>
    </row>
    <row r="514" spans="1:10" ht="15.75" customHeight="1" x14ac:dyDescent="0.25">
      <c r="A514" s="41" t="s">
        <v>414</v>
      </c>
      <c r="B514" s="131" t="s">
        <v>430</v>
      </c>
      <c r="C514" s="134">
        <v>0.11</v>
      </c>
      <c r="D514" s="43">
        <f t="shared" si="83"/>
        <v>4.1195000000000004</v>
      </c>
      <c r="E514" s="43">
        <f t="shared" si="84"/>
        <v>3.9135250000000004</v>
      </c>
      <c r="F514" s="82">
        <f t="shared" si="85"/>
        <v>3.7075500000000003</v>
      </c>
      <c r="G514" s="29"/>
      <c r="H514" s="82">
        <f t="shared" ca="1" si="86"/>
        <v>4.1195000000000004</v>
      </c>
      <c r="I514" s="36">
        <f t="shared" ca="1" si="87"/>
        <v>0</v>
      </c>
      <c r="J514" s="14"/>
    </row>
    <row r="515" spans="1:10" ht="15.75" customHeight="1" x14ac:dyDescent="0.25">
      <c r="A515" s="41" t="s">
        <v>414</v>
      </c>
      <c r="B515" s="131" t="s">
        <v>3120</v>
      </c>
      <c r="C515" s="134">
        <v>0.11</v>
      </c>
      <c r="D515" s="43">
        <f t="shared" si="83"/>
        <v>4.1195000000000004</v>
      </c>
      <c r="E515" s="43">
        <f t="shared" si="84"/>
        <v>3.9135250000000004</v>
      </c>
      <c r="F515" s="82">
        <f t="shared" si="85"/>
        <v>3.7075500000000003</v>
      </c>
      <c r="G515" s="29"/>
      <c r="H515" s="82">
        <f t="shared" ca="1" si="86"/>
        <v>4.1195000000000004</v>
      </c>
      <c r="I515" s="36">
        <f t="shared" ca="1" si="87"/>
        <v>0</v>
      </c>
      <c r="J515" s="14"/>
    </row>
    <row r="516" spans="1:10" ht="15.75" customHeight="1" x14ac:dyDescent="0.25">
      <c r="A516" s="41" t="s">
        <v>414</v>
      </c>
      <c r="B516" s="131" t="s">
        <v>2852</v>
      </c>
      <c r="C516" s="134">
        <v>0.11</v>
      </c>
      <c r="D516" s="43">
        <f t="shared" si="83"/>
        <v>4.1195000000000004</v>
      </c>
      <c r="E516" s="43">
        <f t="shared" si="84"/>
        <v>3.9135250000000004</v>
      </c>
      <c r="F516" s="82">
        <f t="shared" si="85"/>
        <v>3.7075500000000003</v>
      </c>
      <c r="G516" s="29"/>
      <c r="H516" s="82">
        <f t="shared" ca="1" si="86"/>
        <v>4.1195000000000004</v>
      </c>
      <c r="I516" s="36">
        <f t="shared" ca="1" si="87"/>
        <v>0</v>
      </c>
      <c r="J516" s="14"/>
    </row>
    <row r="517" spans="1:10" ht="15.75" customHeight="1" x14ac:dyDescent="0.25">
      <c r="A517" s="41" t="s">
        <v>414</v>
      </c>
      <c r="B517" s="131" t="s">
        <v>307</v>
      </c>
      <c r="C517" s="134">
        <v>0.11</v>
      </c>
      <c r="D517" s="43">
        <f t="shared" si="83"/>
        <v>4.1195000000000004</v>
      </c>
      <c r="E517" s="43">
        <f t="shared" si="84"/>
        <v>3.9135250000000004</v>
      </c>
      <c r="F517" s="82">
        <f t="shared" si="85"/>
        <v>3.7075500000000003</v>
      </c>
      <c r="G517" s="29"/>
      <c r="H517" s="82">
        <f t="shared" ca="1" si="86"/>
        <v>4.1195000000000004</v>
      </c>
      <c r="I517" s="36">
        <f t="shared" ca="1" si="87"/>
        <v>0</v>
      </c>
      <c r="J517" s="14"/>
    </row>
    <row r="518" spans="1:10" ht="15.75" customHeight="1" x14ac:dyDescent="0.25">
      <c r="A518" s="41" t="s">
        <v>414</v>
      </c>
      <c r="B518" s="131" t="s">
        <v>3121</v>
      </c>
      <c r="C518" s="134">
        <v>0.11</v>
      </c>
      <c r="D518" s="43">
        <f t="shared" si="83"/>
        <v>4.1195000000000004</v>
      </c>
      <c r="E518" s="43">
        <f t="shared" si="84"/>
        <v>3.9135250000000004</v>
      </c>
      <c r="F518" s="82">
        <f t="shared" si="85"/>
        <v>3.7075500000000003</v>
      </c>
      <c r="G518" s="29"/>
      <c r="H518" s="82">
        <f t="shared" ca="1" si="86"/>
        <v>4.1195000000000004</v>
      </c>
      <c r="I518" s="36">
        <f t="shared" ca="1" si="87"/>
        <v>0</v>
      </c>
      <c r="J518" s="14"/>
    </row>
    <row r="519" spans="1:10" ht="15.75" customHeight="1" x14ac:dyDescent="0.25">
      <c r="A519" s="41" t="s">
        <v>414</v>
      </c>
      <c r="B519" s="131" t="s">
        <v>203</v>
      </c>
      <c r="C519" s="134">
        <v>0.11</v>
      </c>
      <c r="D519" s="43">
        <f t="shared" si="83"/>
        <v>4.1195000000000004</v>
      </c>
      <c r="E519" s="43">
        <f t="shared" si="84"/>
        <v>3.9135250000000004</v>
      </c>
      <c r="F519" s="82">
        <f t="shared" si="85"/>
        <v>3.7075500000000003</v>
      </c>
      <c r="G519" s="29"/>
      <c r="H519" s="82">
        <f t="shared" ca="1" si="86"/>
        <v>4.1195000000000004</v>
      </c>
      <c r="I519" s="36">
        <f t="shared" ca="1" si="87"/>
        <v>0</v>
      </c>
      <c r="J519" s="14"/>
    </row>
    <row r="520" spans="1:10" ht="15.75" customHeight="1" x14ac:dyDescent="0.25">
      <c r="A520" s="41" t="s">
        <v>414</v>
      </c>
      <c r="B520" s="131" t="s">
        <v>179</v>
      </c>
      <c r="C520" s="134">
        <v>0.11</v>
      </c>
      <c r="D520" s="43">
        <f t="shared" si="83"/>
        <v>4.1195000000000004</v>
      </c>
      <c r="E520" s="43">
        <f t="shared" si="84"/>
        <v>3.9135250000000004</v>
      </c>
      <c r="F520" s="82">
        <f t="shared" si="85"/>
        <v>3.7075500000000003</v>
      </c>
      <c r="G520" s="29"/>
      <c r="H520" s="82">
        <f t="shared" ca="1" si="86"/>
        <v>4.1195000000000004</v>
      </c>
      <c r="I520" s="36">
        <f t="shared" ca="1" si="87"/>
        <v>0</v>
      </c>
      <c r="J520" s="14"/>
    </row>
    <row r="521" spans="1:10" ht="15.75" customHeight="1" x14ac:dyDescent="0.25">
      <c r="A521" s="41" t="s">
        <v>414</v>
      </c>
      <c r="B521" s="131" t="s">
        <v>2498</v>
      </c>
      <c r="C521" s="134">
        <v>0.11</v>
      </c>
      <c r="D521" s="43">
        <f t="shared" si="83"/>
        <v>4.1195000000000004</v>
      </c>
      <c r="E521" s="43">
        <f t="shared" si="84"/>
        <v>3.9135250000000004</v>
      </c>
      <c r="F521" s="82">
        <f t="shared" si="85"/>
        <v>3.7075500000000003</v>
      </c>
      <c r="G521" s="29"/>
      <c r="H521" s="82">
        <f t="shared" ca="1" si="86"/>
        <v>4.1195000000000004</v>
      </c>
      <c r="I521" s="36">
        <f t="shared" ca="1" si="87"/>
        <v>0</v>
      </c>
      <c r="J521" s="14"/>
    </row>
    <row r="522" spans="1:10" ht="15.75" customHeight="1" x14ac:dyDescent="0.25">
      <c r="A522" s="41" t="s">
        <v>414</v>
      </c>
      <c r="B522" s="131" t="s">
        <v>3122</v>
      </c>
      <c r="C522" s="134">
        <v>0.11</v>
      </c>
      <c r="D522" s="43">
        <f t="shared" si="83"/>
        <v>4.1195000000000004</v>
      </c>
      <c r="E522" s="43">
        <f t="shared" si="84"/>
        <v>3.9135250000000004</v>
      </c>
      <c r="F522" s="82">
        <f t="shared" si="85"/>
        <v>3.7075500000000003</v>
      </c>
      <c r="G522" s="29"/>
      <c r="H522" s="82">
        <f t="shared" ca="1" si="86"/>
        <v>4.1195000000000004</v>
      </c>
      <c r="I522" s="36">
        <f t="shared" ca="1" si="87"/>
        <v>0</v>
      </c>
      <c r="J522" s="14"/>
    </row>
    <row r="523" spans="1:10" ht="15.75" customHeight="1" x14ac:dyDescent="0.25">
      <c r="A523" s="41" t="s">
        <v>414</v>
      </c>
      <c r="B523" s="131" t="s">
        <v>434</v>
      </c>
      <c r="C523" s="134">
        <v>0.11</v>
      </c>
      <c r="D523" s="43">
        <f t="shared" si="83"/>
        <v>4.1195000000000004</v>
      </c>
      <c r="E523" s="43">
        <f t="shared" si="84"/>
        <v>3.9135250000000004</v>
      </c>
      <c r="F523" s="82">
        <f t="shared" si="85"/>
        <v>3.7075500000000003</v>
      </c>
      <c r="G523" s="29"/>
      <c r="H523" s="82">
        <f t="shared" ca="1" si="86"/>
        <v>4.1195000000000004</v>
      </c>
      <c r="I523" s="36">
        <f t="shared" ca="1" si="87"/>
        <v>0</v>
      </c>
      <c r="J523" s="14"/>
    </row>
    <row r="524" spans="1:10" ht="15.75" customHeight="1" x14ac:dyDescent="0.25">
      <c r="A524" s="41" t="s">
        <v>414</v>
      </c>
      <c r="B524" s="131" t="s">
        <v>3123</v>
      </c>
      <c r="C524" s="134">
        <v>0.11</v>
      </c>
      <c r="D524" s="43">
        <f t="shared" si="83"/>
        <v>4.1195000000000004</v>
      </c>
      <c r="E524" s="43">
        <f t="shared" si="84"/>
        <v>3.9135250000000004</v>
      </c>
      <c r="F524" s="82">
        <f t="shared" si="85"/>
        <v>3.7075500000000003</v>
      </c>
      <c r="G524" s="29"/>
      <c r="H524" s="82">
        <f t="shared" ca="1" si="86"/>
        <v>4.1195000000000004</v>
      </c>
      <c r="I524" s="36">
        <f t="shared" ca="1" si="87"/>
        <v>0</v>
      </c>
      <c r="J524" s="14"/>
    </row>
    <row r="525" spans="1:10" ht="15.75" customHeight="1" x14ac:dyDescent="0.25">
      <c r="A525" s="41" t="s">
        <v>414</v>
      </c>
      <c r="B525" s="131" t="s">
        <v>2499</v>
      </c>
      <c r="C525" s="134">
        <v>0.11</v>
      </c>
      <c r="D525" s="43">
        <f t="shared" si="83"/>
        <v>4.1195000000000004</v>
      </c>
      <c r="E525" s="43">
        <f t="shared" si="84"/>
        <v>3.9135250000000004</v>
      </c>
      <c r="F525" s="82">
        <f t="shared" si="85"/>
        <v>3.7075500000000003</v>
      </c>
      <c r="G525" s="29"/>
      <c r="H525" s="82">
        <f t="shared" ca="1" si="86"/>
        <v>4.1195000000000004</v>
      </c>
      <c r="I525" s="36">
        <f t="shared" ca="1" si="87"/>
        <v>0</v>
      </c>
      <c r="J525" s="14"/>
    </row>
    <row r="526" spans="1:10" ht="15.75" customHeight="1" x14ac:dyDescent="0.25">
      <c r="A526" s="41" t="s">
        <v>414</v>
      </c>
      <c r="B526" s="131" t="s">
        <v>3124</v>
      </c>
      <c r="C526" s="134">
        <v>0.11</v>
      </c>
      <c r="D526" s="43">
        <f t="shared" si="83"/>
        <v>4.1195000000000004</v>
      </c>
      <c r="E526" s="43">
        <f t="shared" si="84"/>
        <v>3.9135250000000004</v>
      </c>
      <c r="F526" s="82">
        <f t="shared" si="85"/>
        <v>3.7075500000000003</v>
      </c>
      <c r="G526" s="29"/>
      <c r="H526" s="82">
        <f t="shared" ca="1" si="86"/>
        <v>4.1195000000000004</v>
      </c>
      <c r="I526" s="36">
        <f t="shared" ca="1" si="87"/>
        <v>0</v>
      </c>
      <c r="J526" s="14"/>
    </row>
    <row r="527" spans="1:10" ht="15.75" customHeight="1" x14ac:dyDescent="0.25">
      <c r="A527" s="41" t="s">
        <v>414</v>
      </c>
      <c r="B527" s="131" t="s">
        <v>437</v>
      </c>
      <c r="C527" s="134">
        <v>0.11</v>
      </c>
      <c r="D527" s="43">
        <f t="shared" si="83"/>
        <v>4.1195000000000004</v>
      </c>
      <c r="E527" s="43">
        <f t="shared" si="84"/>
        <v>3.9135250000000004</v>
      </c>
      <c r="F527" s="82">
        <f t="shared" si="85"/>
        <v>3.7075500000000003</v>
      </c>
      <c r="G527" s="29"/>
      <c r="H527" s="82">
        <f t="shared" ca="1" si="86"/>
        <v>4.1195000000000004</v>
      </c>
      <c r="I527" s="36">
        <f t="shared" ca="1" si="87"/>
        <v>0</v>
      </c>
      <c r="J527" s="14"/>
    </row>
    <row r="528" spans="1:10" ht="15.75" customHeight="1" x14ac:dyDescent="0.25">
      <c r="A528" s="41" t="s">
        <v>414</v>
      </c>
      <c r="B528" s="131" t="s">
        <v>208</v>
      </c>
      <c r="C528" s="134">
        <v>0.11</v>
      </c>
      <c r="D528" s="43">
        <f t="shared" si="83"/>
        <v>4.1195000000000004</v>
      </c>
      <c r="E528" s="43">
        <f t="shared" si="84"/>
        <v>3.9135250000000004</v>
      </c>
      <c r="F528" s="82">
        <f t="shared" si="85"/>
        <v>3.7075500000000003</v>
      </c>
      <c r="G528" s="29"/>
      <c r="H528" s="82">
        <f t="shared" ca="1" si="86"/>
        <v>4.1195000000000004</v>
      </c>
      <c r="I528" s="36">
        <f t="shared" ca="1" si="87"/>
        <v>0</v>
      </c>
      <c r="J528" s="14"/>
    </row>
    <row r="529" spans="1:10" ht="15.75" customHeight="1" x14ac:dyDescent="0.25">
      <c r="A529" s="41" t="s">
        <v>414</v>
      </c>
      <c r="B529" s="131" t="s">
        <v>439</v>
      </c>
      <c r="C529" s="134">
        <v>0.13</v>
      </c>
      <c r="D529" s="43">
        <f t="shared" si="83"/>
        <v>4.8685000000000009</v>
      </c>
      <c r="E529" s="43">
        <f t="shared" si="84"/>
        <v>4.6250750000000007</v>
      </c>
      <c r="F529" s="82">
        <f t="shared" si="85"/>
        <v>4.3816500000000014</v>
      </c>
      <c r="G529" s="29"/>
      <c r="H529" s="82">
        <f t="shared" ca="1" si="86"/>
        <v>4.8685000000000009</v>
      </c>
      <c r="I529" s="36">
        <f t="shared" ca="1" si="87"/>
        <v>0</v>
      </c>
      <c r="J529" s="14"/>
    </row>
    <row r="530" spans="1:10" ht="15.75" customHeight="1" x14ac:dyDescent="0.25">
      <c r="A530" s="41" t="s">
        <v>414</v>
      </c>
      <c r="B530" s="131" t="s">
        <v>3125</v>
      </c>
      <c r="C530" s="134">
        <v>0.11</v>
      </c>
      <c r="D530" s="43">
        <f t="shared" si="83"/>
        <v>4.1195000000000004</v>
      </c>
      <c r="E530" s="43">
        <f t="shared" si="84"/>
        <v>3.9135250000000004</v>
      </c>
      <c r="F530" s="82">
        <f t="shared" si="85"/>
        <v>3.7075500000000003</v>
      </c>
      <c r="G530" s="29"/>
      <c r="H530" s="82">
        <f t="shared" ca="1" si="86"/>
        <v>4.1195000000000004</v>
      </c>
      <c r="I530" s="36">
        <f t="shared" ca="1" si="87"/>
        <v>0</v>
      </c>
      <c r="J530" s="14"/>
    </row>
    <row r="531" spans="1:10" ht="15.75" customHeight="1" x14ac:dyDescent="0.25">
      <c r="A531" s="41" t="s">
        <v>414</v>
      </c>
      <c r="B531" s="131" t="s">
        <v>2514</v>
      </c>
      <c r="C531" s="134">
        <v>0.11</v>
      </c>
      <c r="D531" s="43">
        <f t="shared" si="83"/>
        <v>4.1195000000000004</v>
      </c>
      <c r="E531" s="43">
        <f t="shared" si="84"/>
        <v>3.9135250000000004</v>
      </c>
      <c r="F531" s="82">
        <f t="shared" si="85"/>
        <v>3.7075500000000003</v>
      </c>
      <c r="G531" s="29"/>
      <c r="H531" s="82">
        <f t="shared" ca="1" si="86"/>
        <v>4.1195000000000004</v>
      </c>
      <c r="I531" s="36">
        <f t="shared" ca="1" si="87"/>
        <v>0</v>
      </c>
      <c r="J531" s="14"/>
    </row>
    <row r="532" spans="1:10" ht="15.75" customHeight="1" x14ac:dyDescent="0.25">
      <c r="A532" s="41" t="s">
        <v>414</v>
      </c>
      <c r="B532" s="131" t="s">
        <v>3126</v>
      </c>
      <c r="C532" s="134">
        <v>0.11</v>
      </c>
      <c r="D532" s="43">
        <f t="shared" si="83"/>
        <v>4.1195000000000004</v>
      </c>
      <c r="E532" s="43">
        <f t="shared" si="84"/>
        <v>3.9135250000000004</v>
      </c>
      <c r="F532" s="82">
        <f t="shared" si="85"/>
        <v>3.7075500000000003</v>
      </c>
      <c r="G532" s="29"/>
      <c r="H532" s="82">
        <f t="shared" ca="1" si="86"/>
        <v>4.1195000000000004</v>
      </c>
      <c r="I532" s="36">
        <f t="shared" ca="1" si="87"/>
        <v>0</v>
      </c>
      <c r="J532" s="14"/>
    </row>
    <row r="533" spans="1:10" ht="15.75" customHeight="1" x14ac:dyDescent="0.25">
      <c r="A533" s="41" t="s">
        <v>414</v>
      </c>
      <c r="B533" s="131" t="s">
        <v>3127</v>
      </c>
      <c r="C533" s="134">
        <v>0.11</v>
      </c>
      <c r="D533" s="43">
        <f t="shared" si="83"/>
        <v>4.1195000000000004</v>
      </c>
      <c r="E533" s="43">
        <f t="shared" si="84"/>
        <v>3.9135250000000004</v>
      </c>
      <c r="F533" s="82">
        <f t="shared" si="85"/>
        <v>3.7075500000000003</v>
      </c>
      <c r="G533" s="29"/>
      <c r="H533" s="82">
        <f t="shared" ca="1" si="86"/>
        <v>4.1195000000000004</v>
      </c>
      <c r="I533" s="36">
        <f t="shared" ca="1" si="87"/>
        <v>0</v>
      </c>
      <c r="J533" s="14"/>
    </row>
    <row r="534" spans="1:10" ht="15.75" customHeight="1" x14ac:dyDescent="0.25">
      <c r="A534" s="41" t="s">
        <v>414</v>
      </c>
      <c r="B534" s="131" t="s">
        <v>3128</v>
      </c>
      <c r="C534" s="134">
        <v>0.13</v>
      </c>
      <c r="D534" s="43">
        <f t="shared" si="83"/>
        <v>4.8685000000000009</v>
      </c>
      <c r="E534" s="43">
        <f t="shared" si="84"/>
        <v>4.6250750000000007</v>
      </c>
      <c r="F534" s="82">
        <f t="shared" si="85"/>
        <v>4.3816500000000014</v>
      </c>
      <c r="G534" s="29"/>
      <c r="H534" s="82">
        <f t="shared" ca="1" si="86"/>
        <v>4.8685000000000009</v>
      </c>
      <c r="I534" s="36">
        <f t="shared" ca="1" si="87"/>
        <v>0</v>
      </c>
      <c r="J534" s="14"/>
    </row>
    <row r="535" spans="1:10" ht="15.75" customHeight="1" x14ac:dyDescent="0.25">
      <c r="A535" s="41" t="s">
        <v>414</v>
      </c>
      <c r="B535" s="131" t="s">
        <v>529</v>
      </c>
      <c r="C535" s="134">
        <v>0.11</v>
      </c>
      <c r="D535" s="43">
        <f t="shared" si="83"/>
        <v>4.1195000000000004</v>
      </c>
      <c r="E535" s="43">
        <f t="shared" si="84"/>
        <v>3.9135250000000004</v>
      </c>
      <c r="F535" s="82">
        <f t="shared" si="85"/>
        <v>3.7075500000000003</v>
      </c>
      <c r="G535" s="29"/>
      <c r="H535" s="82">
        <f t="shared" ca="1" si="86"/>
        <v>4.1195000000000004</v>
      </c>
      <c r="I535" s="36">
        <f t="shared" ca="1" si="87"/>
        <v>0</v>
      </c>
      <c r="J535" s="14"/>
    </row>
    <row r="536" spans="1:10" ht="15.75" customHeight="1" x14ac:dyDescent="0.25">
      <c r="A536" s="41" t="s">
        <v>414</v>
      </c>
      <c r="B536" s="131" t="s">
        <v>3129</v>
      </c>
      <c r="C536" s="134">
        <v>0.11</v>
      </c>
      <c r="D536" s="43">
        <f t="shared" si="83"/>
        <v>4.1195000000000004</v>
      </c>
      <c r="E536" s="43">
        <f t="shared" si="84"/>
        <v>3.9135250000000004</v>
      </c>
      <c r="F536" s="82">
        <f t="shared" si="85"/>
        <v>3.7075500000000003</v>
      </c>
      <c r="G536" s="29"/>
      <c r="H536" s="82">
        <f t="shared" ca="1" si="86"/>
        <v>4.1195000000000004</v>
      </c>
      <c r="I536" s="36">
        <f t="shared" ca="1" si="87"/>
        <v>0</v>
      </c>
      <c r="J536" s="14"/>
    </row>
    <row r="537" spans="1:10" ht="15.75" customHeight="1" x14ac:dyDescent="0.25">
      <c r="A537" s="41" t="s">
        <v>414</v>
      </c>
      <c r="B537" s="131" t="s">
        <v>3130</v>
      </c>
      <c r="C537" s="134">
        <v>0.13</v>
      </c>
      <c r="D537" s="43">
        <f t="shared" si="83"/>
        <v>4.8685000000000009</v>
      </c>
      <c r="E537" s="43">
        <f t="shared" si="84"/>
        <v>4.6250750000000007</v>
      </c>
      <c r="F537" s="82">
        <f t="shared" si="85"/>
        <v>4.3816500000000014</v>
      </c>
      <c r="G537" s="29"/>
      <c r="H537" s="82">
        <f t="shared" ca="1" si="86"/>
        <v>4.8685000000000009</v>
      </c>
      <c r="I537" s="36">
        <f t="shared" ca="1" si="87"/>
        <v>0</v>
      </c>
      <c r="J537" s="14"/>
    </row>
    <row r="538" spans="1:10" ht="15.75" customHeight="1" x14ac:dyDescent="0.25">
      <c r="A538" s="41" t="s">
        <v>414</v>
      </c>
      <c r="B538" s="131" t="s">
        <v>3131</v>
      </c>
      <c r="C538" s="134">
        <v>0.13</v>
      </c>
      <c r="D538" s="43">
        <f t="shared" si="83"/>
        <v>4.8685000000000009</v>
      </c>
      <c r="E538" s="43">
        <f t="shared" si="84"/>
        <v>4.6250750000000007</v>
      </c>
      <c r="F538" s="82">
        <f t="shared" si="85"/>
        <v>4.3816500000000014</v>
      </c>
      <c r="G538" s="29"/>
      <c r="H538" s="82">
        <f t="shared" ca="1" si="86"/>
        <v>4.8685000000000009</v>
      </c>
      <c r="I538" s="36">
        <f t="shared" ca="1" si="87"/>
        <v>0</v>
      </c>
      <c r="J538" s="14"/>
    </row>
    <row r="539" spans="1:10" ht="15.75" customHeight="1" x14ac:dyDescent="0.25">
      <c r="A539" s="41" t="s">
        <v>414</v>
      </c>
      <c r="B539" s="131" t="s">
        <v>334</v>
      </c>
      <c r="C539" s="134">
        <v>0.11</v>
      </c>
      <c r="D539" s="43">
        <f t="shared" si="83"/>
        <v>4.1195000000000004</v>
      </c>
      <c r="E539" s="43">
        <f t="shared" si="84"/>
        <v>3.9135250000000004</v>
      </c>
      <c r="F539" s="82">
        <f t="shared" si="85"/>
        <v>3.7075500000000003</v>
      </c>
      <c r="G539" s="29"/>
      <c r="H539" s="82">
        <f t="shared" ca="1" si="86"/>
        <v>4.1195000000000004</v>
      </c>
      <c r="I539" s="36">
        <f t="shared" ca="1" si="87"/>
        <v>0</v>
      </c>
      <c r="J539" s="14"/>
    </row>
    <row r="540" spans="1:10" ht="15.75" customHeight="1" x14ac:dyDescent="0.25">
      <c r="A540" s="41" t="s">
        <v>414</v>
      </c>
      <c r="B540" s="131" t="s">
        <v>415</v>
      </c>
      <c r="C540" s="134">
        <v>0.11</v>
      </c>
      <c r="D540" s="43">
        <f t="shared" si="83"/>
        <v>4.1195000000000004</v>
      </c>
      <c r="E540" s="43">
        <f t="shared" si="84"/>
        <v>3.9135250000000004</v>
      </c>
      <c r="F540" s="82">
        <f t="shared" si="85"/>
        <v>3.7075500000000003</v>
      </c>
      <c r="G540" s="29"/>
      <c r="H540" s="82">
        <f t="shared" ca="1" si="86"/>
        <v>4.1195000000000004</v>
      </c>
      <c r="I540" s="36">
        <f t="shared" ca="1" si="87"/>
        <v>0</v>
      </c>
      <c r="J540" s="14"/>
    </row>
    <row r="541" spans="1:10" ht="15.75" customHeight="1" x14ac:dyDescent="0.25">
      <c r="A541" s="41" t="s">
        <v>414</v>
      </c>
      <c r="B541" s="131" t="s">
        <v>2500</v>
      </c>
      <c r="C541" s="134">
        <v>0.11</v>
      </c>
      <c r="D541" s="43">
        <f t="shared" si="83"/>
        <v>4.1195000000000004</v>
      </c>
      <c r="E541" s="43">
        <f t="shared" si="84"/>
        <v>3.9135250000000004</v>
      </c>
      <c r="F541" s="82">
        <f t="shared" si="85"/>
        <v>3.7075500000000003</v>
      </c>
      <c r="G541" s="29"/>
      <c r="H541" s="82">
        <f t="shared" ca="1" si="86"/>
        <v>4.1195000000000004</v>
      </c>
      <c r="I541" s="36">
        <f t="shared" ca="1" si="87"/>
        <v>0</v>
      </c>
      <c r="J541" s="14"/>
    </row>
    <row r="542" spans="1:10" ht="15.75" customHeight="1" x14ac:dyDescent="0.25">
      <c r="A542" s="41" t="s">
        <v>414</v>
      </c>
      <c r="B542" s="131" t="s">
        <v>3132</v>
      </c>
      <c r="C542" s="134">
        <v>0.11</v>
      </c>
      <c r="D542" s="43">
        <f t="shared" si="83"/>
        <v>4.1195000000000004</v>
      </c>
      <c r="E542" s="43">
        <f t="shared" si="84"/>
        <v>3.9135250000000004</v>
      </c>
      <c r="F542" s="82">
        <f t="shared" si="85"/>
        <v>3.7075500000000003</v>
      </c>
      <c r="G542" s="29"/>
      <c r="H542" s="82">
        <f t="shared" ca="1" si="86"/>
        <v>4.1195000000000004</v>
      </c>
      <c r="I542" s="36">
        <f t="shared" ca="1" si="87"/>
        <v>0</v>
      </c>
      <c r="J542" s="14"/>
    </row>
    <row r="543" spans="1:10" ht="15.75" customHeight="1" x14ac:dyDescent="0.25">
      <c r="A543" s="41" t="s">
        <v>414</v>
      </c>
      <c r="B543" s="131" t="s">
        <v>2501</v>
      </c>
      <c r="C543" s="134">
        <v>0.11</v>
      </c>
      <c r="D543" s="43">
        <f t="shared" si="83"/>
        <v>4.1195000000000004</v>
      </c>
      <c r="E543" s="43">
        <f t="shared" si="84"/>
        <v>3.9135250000000004</v>
      </c>
      <c r="F543" s="82">
        <f t="shared" si="85"/>
        <v>3.7075500000000003</v>
      </c>
      <c r="G543" s="29"/>
      <c r="H543" s="82">
        <f t="shared" ca="1" si="86"/>
        <v>4.1195000000000004</v>
      </c>
      <c r="I543" s="36">
        <f t="shared" ca="1" si="87"/>
        <v>0</v>
      </c>
      <c r="J543" s="14"/>
    </row>
    <row r="544" spans="1:10" ht="15.75" customHeight="1" x14ac:dyDescent="0.25">
      <c r="A544" s="41" t="s">
        <v>414</v>
      </c>
      <c r="B544" s="131" t="s">
        <v>2502</v>
      </c>
      <c r="C544" s="134">
        <v>0.11</v>
      </c>
      <c r="D544" s="43">
        <f t="shared" si="83"/>
        <v>4.1195000000000004</v>
      </c>
      <c r="E544" s="43">
        <f t="shared" si="84"/>
        <v>3.9135250000000004</v>
      </c>
      <c r="F544" s="82">
        <f t="shared" si="85"/>
        <v>3.7075500000000003</v>
      </c>
      <c r="G544" s="29"/>
      <c r="H544" s="82">
        <f t="shared" ca="1" si="86"/>
        <v>4.1195000000000004</v>
      </c>
      <c r="I544" s="36">
        <f t="shared" ca="1" si="87"/>
        <v>0</v>
      </c>
      <c r="J544" s="14"/>
    </row>
    <row r="545" spans="1:10" ht="15.75" customHeight="1" x14ac:dyDescent="0.25">
      <c r="A545" s="41" t="s">
        <v>414</v>
      </c>
      <c r="B545" s="131" t="s">
        <v>181</v>
      </c>
      <c r="C545" s="134">
        <v>0.11</v>
      </c>
      <c r="D545" s="43">
        <f t="shared" si="83"/>
        <v>4.1195000000000004</v>
      </c>
      <c r="E545" s="43">
        <f t="shared" si="84"/>
        <v>3.9135250000000004</v>
      </c>
      <c r="F545" s="82">
        <f t="shared" si="85"/>
        <v>3.7075500000000003</v>
      </c>
      <c r="G545" s="29"/>
      <c r="H545" s="82">
        <f t="shared" ca="1" si="86"/>
        <v>4.1195000000000004</v>
      </c>
      <c r="I545" s="36">
        <f t="shared" ca="1" si="87"/>
        <v>0</v>
      </c>
      <c r="J545" s="14"/>
    </row>
    <row r="546" spans="1:10" ht="15.75" customHeight="1" x14ac:dyDescent="0.25">
      <c r="A546" s="41" t="s">
        <v>414</v>
      </c>
      <c r="B546" s="131" t="s">
        <v>3133</v>
      </c>
      <c r="C546" s="134">
        <v>0.13</v>
      </c>
      <c r="D546" s="43">
        <f t="shared" si="83"/>
        <v>4.8685000000000009</v>
      </c>
      <c r="E546" s="43">
        <f t="shared" si="84"/>
        <v>4.6250750000000007</v>
      </c>
      <c r="F546" s="82">
        <f t="shared" si="85"/>
        <v>4.3816500000000014</v>
      </c>
      <c r="G546" s="29"/>
      <c r="H546" s="82">
        <f t="shared" ca="1" si="86"/>
        <v>4.8685000000000009</v>
      </c>
      <c r="I546" s="36">
        <f t="shared" ca="1" si="87"/>
        <v>0</v>
      </c>
      <c r="J546" s="14"/>
    </row>
    <row r="547" spans="1:10" ht="15.75" customHeight="1" x14ac:dyDescent="0.25">
      <c r="A547" s="41" t="s">
        <v>414</v>
      </c>
      <c r="B547" s="131" t="s">
        <v>450</v>
      </c>
      <c r="C547" s="134">
        <v>0.11</v>
      </c>
      <c r="D547" s="43">
        <f t="shared" si="83"/>
        <v>4.1195000000000004</v>
      </c>
      <c r="E547" s="43">
        <f t="shared" si="84"/>
        <v>3.9135250000000004</v>
      </c>
      <c r="F547" s="82">
        <f t="shared" si="85"/>
        <v>3.7075500000000003</v>
      </c>
      <c r="G547" s="29"/>
      <c r="H547" s="82">
        <f t="shared" ca="1" si="86"/>
        <v>4.1195000000000004</v>
      </c>
      <c r="I547" s="36">
        <f t="shared" ca="1" si="87"/>
        <v>0</v>
      </c>
      <c r="J547" s="14"/>
    </row>
    <row r="548" spans="1:10" ht="15.75" customHeight="1" x14ac:dyDescent="0.25">
      <c r="A548" s="41" t="s">
        <v>414</v>
      </c>
      <c r="B548" s="131" t="s">
        <v>227</v>
      </c>
      <c r="C548" s="134">
        <v>0.11</v>
      </c>
      <c r="D548" s="43">
        <f t="shared" si="83"/>
        <v>4.1195000000000004</v>
      </c>
      <c r="E548" s="43">
        <f t="shared" si="84"/>
        <v>3.9135250000000004</v>
      </c>
      <c r="F548" s="82">
        <f t="shared" si="85"/>
        <v>3.7075500000000003</v>
      </c>
      <c r="G548" s="29"/>
      <c r="H548" s="82">
        <f t="shared" ca="1" si="86"/>
        <v>4.1195000000000004</v>
      </c>
      <c r="I548" s="36">
        <f t="shared" ca="1" si="87"/>
        <v>0</v>
      </c>
      <c r="J548" s="14"/>
    </row>
    <row r="549" spans="1:10" ht="15.75" customHeight="1" x14ac:dyDescent="0.25">
      <c r="A549" s="41" t="s">
        <v>414</v>
      </c>
      <c r="B549" s="131" t="s">
        <v>538</v>
      </c>
      <c r="C549" s="134">
        <v>0.11</v>
      </c>
      <c r="D549" s="43">
        <f t="shared" si="83"/>
        <v>4.1195000000000004</v>
      </c>
      <c r="E549" s="43">
        <f t="shared" si="84"/>
        <v>3.9135250000000004</v>
      </c>
      <c r="F549" s="82">
        <f t="shared" si="85"/>
        <v>3.7075500000000003</v>
      </c>
      <c r="G549" s="29"/>
      <c r="H549" s="82">
        <f t="shared" ca="1" si="86"/>
        <v>4.1195000000000004</v>
      </c>
      <c r="I549" s="36">
        <f t="shared" ca="1" si="87"/>
        <v>0</v>
      </c>
      <c r="J549" s="14"/>
    </row>
    <row r="550" spans="1:10" ht="15.75" customHeight="1" x14ac:dyDescent="0.25">
      <c r="A550" s="41" t="s">
        <v>414</v>
      </c>
      <c r="B550" s="131" t="s">
        <v>3134</v>
      </c>
      <c r="C550" s="134">
        <v>0.11</v>
      </c>
      <c r="D550" s="43">
        <f t="shared" si="83"/>
        <v>4.1195000000000004</v>
      </c>
      <c r="E550" s="43">
        <f t="shared" si="84"/>
        <v>3.9135250000000004</v>
      </c>
      <c r="F550" s="82">
        <f t="shared" si="85"/>
        <v>3.7075500000000003</v>
      </c>
      <c r="G550" s="29"/>
      <c r="H550" s="82">
        <f t="shared" ca="1" si="86"/>
        <v>4.1195000000000004</v>
      </c>
      <c r="I550" s="36">
        <f t="shared" ca="1" si="87"/>
        <v>0</v>
      </c>
      <c r="J550" s="14"/>
    </row>
    <row r="551" spans="1:10" ht="15.75" customHeight="1" x14ac:dyDescent="0.25">
      <c r="A551" s="41" t="s">
        <v>414</v>
      </c>
      <c r="B551" s="131" t="s">
        <v>452</v>
      </c>
      <c r="C551" s="134">
        <v>0.11</v>
      </c>
      <c r="D551" s="43">
        <f t="shared" si="83"/>
        <v>4.1195000000000004</v>
      </c>
      <c r="E551" s="43">
        <f t="shared" si="84"/>
        <v>3.9135250000000004</v>
      </c>
      <c r="F551" s="82">
        <f t="shared" si="85"/>
        <v>3.7075500000000003</v>
      </c>
      <c r="G551" s="29"/>
      <c r="H551" s="82">
        <f t="shared" ca="1" si="86"/>
        <v>4.1195000000000004</v>
      </c>
      <c r="I551" s="36">
        <f t="shared" ca="1" si="87"/>
        <v>0</v>
      </c>
      <c r="J551" s="14"/>
    </row>
    <row r="552" spans="1:10" ht="15.75" customHeight="1" x14ac:dyDescent="0.25">
      <c r="A552" s="41" t="s">
        <v>414</v>
      </c>
      <c r="B552" s="131" t="s">
        <v>3135</v>
      </c>
      <c r="C552" s="134">
        <v>0.13</v>
      </c>
      <c r="D552" s="43">
        <f t="shared" si="83"/>
        <v>4.8685000000000009</v>
      </c>
      <c r="E552" s="43">
        <f t="shared" si="84"/>
        <v>4.6250750000000007</v>
      </c>
      <c r="F552" s="82">
        <f t="shared" si="85"/>
        <v>4.3816500000000014</v>
      </c>
      <c r="G552" s="29"/>
      <c r="H552" s="82">
        <f t="shared" ca="1" si="86"/>
        <v>4.8685000000000009</v>
      </c>
      <c r="I552" s="36">
        <f t="shared" ca="1" si="87"/>
        <v>0</v>
      </c>
      <c r="J552" s="14"/>
    </row>
    <row r="553" spans="1:10" ht="15.75" customHeight="1" x14ac:dyDescent="0.25">
      <c r="A553" s="41" t="s">
        <v>414</v>
      </c>
      <c r="B553" s="131" t="s">
        <v>2503</v>
      </c>
      <c r="C553" s="134">
        <v>0.11</v>
      </c>
      <c r="D553" s="43">
        <f t="shared" ref="D553:D616" si="88">C553*$K$9</f>
        <v>4.1195000000000004</v>
      </c>
      <c r="E553" s="43">
        <f t="shared" ref="E553:E616" si="89">D553*0.95</f>
        <v>3.9135250000000004</v>
      </c>
      <c r="F553" s="82">
        <f t="shared" ref="F553:F616" si="90">D553*0.9</f>
        <v>3.7075500000000003</v>
      </c>
      <c r="G553" s="29"/>
      <c r="H553" s="82">
        <f t="shared" ref="H553:H616" ca="1" si="91">IF($H$8&lt;2500,D553, IF(AND($H$8&lt;5000,$H$8&gt;2500),E553,F553))</f>
        <v>4.1195000000000004</v>
      </c>
      <c r="I553" s="36">
        <f t="shared" ref="I553:I616" ca="1" si="92">G553*H553</f>
        <v>0</v>
      </c>
      <c r="J553" s="14"/>
    </row>
    <row r="554" spans="1:10" ht="15.75" customHeight="1" x14ac:dyDescent="0.25">
      <c r="A554" s="41" t="s">
        <v>414</v>
      </c>
      <c r="B554" s="131" t="s">
        <v>3136</v>
      </c>
      <c r="C554" s="134">
        <v>0.11</v>
      </c>
      <c r="D554" s="43">
        <f t="shared" si="88"/>
        <v>4.1195000000000004</v>
      </c>
      <c r="E554" s="43">
        <f t="shared" si="89"/>
        <v>3.9135250000000004</v>
      </c>
      <c r="F554" s="82">
        <f t="shared" si="90"/>
        <v>3.7075500000000003</v>
      </c>
      <c r="G554" s="29"/>
      <c r="H554" s="82">
        <f t="shared" ca="1" si="91"/>
        <v>4.1195000000000004</v>
      </c>
      <c r="I554" s="36">
        <f t="shared" ca="1" si="92"/>
        <v>0</v>
      </c>
      <c r="J554" s="14"/>
    </row>
    <row r="555" spans="1:10" ht="15.75" customHeight="1" x14ac:dyDescent="0.25">
      <c r="A555" s="41" t="s">
        <v>414</v>
      </c>
      <c r="B555" s="131" t="s">
        <v>183</v>
      </c>
      <c r="C555" s="134">
        <v>0.11</v>
      </c>
      <c r="D555" s="43">
        <f t="shared" si="88"/>
        <v>4.1195000000000004</v>
      </c>
      <c r="E555" s="43">
        <f t="shared" si="89"/>
        <v>3.9135250000000004</v>
      </c>
      <c r="F555" s="82">
        <f t="shared" si="90"/>
        <v>3.7075500000000003</v>
      </c>
      <c r="G555" s="29"/>
      <c r="H555" s="82">
        <f t="shared" ca="1" si="91"/>
        <v>4.1195000000000004</v>
      </c>
      <c r="I555" s="36">
        <f t="shared" ca="1" si="92"/>
        <v>0</v>
      </c>
      <c r="J555" s="14"/>
    </row>
    <row r="556" spans="1:10" ht="15.75" customHeight="1" x14ac:dyDescent="0.25">
      <c r="A556" s="41" t="s">
        <v>414</v>
      </c>
      <c r="B556" s="131" t="s">
        <v>3137</v>
      </c>
      <c r="C556" s="134">
        <v>0.13</v>
      </c>
      <c r="D556" s="43">
        <f t="shared" si="88"/>
        <v>4.8685000000000009</v>
      </c>
      <c r="E556" s="43">
        <f t="shared" si="89"/>
        <v>4.6250750000000007</v>
      </c>
      <c r="F556" s="82">
        <f t="shared" si="90"/>
        <v>4.3816500000000014</v>
      </c>
      <c r="G556" s="29"/>
      <c r="H556" s="82">
        <f t="shared" ca="1" si="91"/>
        <v>4.8685000000000009</v>
      </c>
      <c r="I556" s="36">
        <f t="shared" ca="1" si="92"/>
        <v>0</v>
      </c>
      <c r="J556" s="14"/>
    </row>
    <row r="557" spans="1:10" ht="15.75" customHeight="1" x14ac:dyDescent="0.25">
      <c r="A557" s="41" t="s">
        <v>414</v>
      </c>
      <c r="B557" s="131" t="s">
        <v>3138</v>
      </c>
      <c r="C557" s="134">
        <v>0.13</v>
      </c>
      <c r="D557" s="43">
        <f t="shared" si="88"/>
        <v>4.8685000000000009</v>
      </c>
      <c r="E557" s="43">
        <f t="shared" si="89"/>
        <v>4.6250750000000007</v>
      </c>
      <c r="F557" s="82">
        <f t="shared" si="90"/>
        <v>4.3816500000000014</v>
      </c>
      <c r="G557" s="29"/>
      <c r="H557" s="82">
        <f t="shared" ca="1" si="91"/>
        <v>4.8685000000000009</v>
      </c>
      <c r="I557" s="36">
        <f t="shared" ca="1" si="92"/>
        <v>0</v>
      </c>
      <c r="J557" s="14"/>
    </row>
    <row r="558" spans="1:10" ht="15.75" customHeight="1" x14ac:dyDescent="0.25">
      <c r="A558" s="41" t="s">
        <v>414</v>
      </c>
      <c r="B558" s="131" t="s">
        <v>2504</v>
      </c>
      <c r="C558" s="134">
        <v>0.11</v>
      </c>
      <c r="D558" s="43">
        <f t="shared" si="88"/>
        <v>4.1195000000000004</v>
      </c>
      <c r="E558" s="43">
        <f t="shared" si="89"/>
        <v>3.9135250000000004</v>
      </c>
      <c r="F558" s="82">
        <f t="shared" si="90"/>
        <v>3.7075500000000003</v>
      </c>
      <c r="G558" s="29"/>
      <c r="H558" s="82">
        <f t="shared" ca="1" si="91"/>
        <v>4.1195000000000004</v>
      </c>
      <c r="I558" s="36">
        <f t="shared" ca="1" si="92"/>
        <v>0</v>
      </c>
      <c r="J558" s="14"/>
    </row>
    <row r="559" spans="1:10" ht="15.75" customHeight="1" x14ac:dyDescent="0.25">
      <c r="A559" s="41" t="s">
        <v>414</v>
      </c>
      <c r="B559" s="131" t="s">
        <v>3139</v>
      </c>
      <c r="C559" s="134">
        <v>0.11</v>
      </c>
      <c r="D559" s="43">
        <f t="shared" si="88"/>
        <v>4.1195000000000004</v>
      </c>
      <c r="E559" s="43">
        <f t="shared" si="89"/>
        <v>3.9135250000000004</v>
      </c>
      <c r="F559" s="82">
        <f t="shared" si="90"/>
        <v>3.7075500000000003</v>
      </c>
      <c r="G559" s="29"/>
      <c r="H559" s="82">
        <f t="shared" ca="1" si="91"/>
        <v>4.1195000000000004</v>
      </c>
      <c r="I559" s="36">
        <f t="shared" ca="1" si="92"/>
        <v>0</v>
      </c>
      <c r="J559" s="14"/>
    </row>
    <row r="560" spans="1:10" ht="15.75" customHeight="1" x14ac:dyDescent="0.25">
      <c r="A560" s="41" t="s">
        <v>414</v>
      </c>
      <c r="B560" s="131" t="s">
        <v>3140</v>
      </c>
      <c r="C560" s="134">
        <v>0.11</v>
      </c>
      <c r="D560" s="43">
        <f t="shared" si="88"/>
        <v>4.1195000000000004</v>
      </c>
      <c r="E560" s="43">
        <f t="shared" si="89"/>
        <v>3.9135250000000004</v>
      </c>
      <c r="F560" s="82">
        <f t="shared" si="90"/>
        <v>3.7075500000000003</v>
      </c>
      <c r="G560" s="29"/>
      <c r="H560" s="82">
        <f t="shared" ca="1" si="91"/>
        <v>4.1195000000000004</v>
      </c>
      <c r="I560" s="36">
        <f t="shared" ca="1" si="92"/>
        <v>0</v>
      </c>
      <c r="J560" s="14"/>
    </row>
    <row r="561" spans="1:10" ht="15.75" customHeight="1" x14ac:dyDescent="0.25">
      <c r="A561" s="41" t="s">
        <v>414</v>
      </c>
      <c r="B561" s="131" t="s">
        <v>361</v>
      </c>
      <c r="C561" s="134">
        <v>0.11</v>
      </c>
      <c r="D561" s="43">
        <f t="shared" si="88"/>
        <v>4.1195000000000004</v>
      </c>
      <c r="E561" s="43">
        <f t="shared" si="89"/>
        <v>3.9135250000000004</v>
      </c>
      <c r="F561" s="82">
        <f t="shared" si="90"/>
        <v>3.7075500000000003</v>
      </c>
      <c r="G561" s="29"/>
      <c r="H561" s="82">
        <f t="shared" ca="1" si="91"/>
        <v>4.1195000000000004</v>
      </c>
      <c r="I561" s="36">
        <f t="shared" ca="1" si="92"/>
        <v>0</v>
      </c>
      <c r="J561" s="14"/>
    </row>
    <row r="562" spans="1:10" ht="15.75" customHeight="1" x14ac:dyDescent="0.25">
      <c r="A562" s="41" t="s">
        <v>414</v>
      </c>
      <c r="B562" s="131" t="s">
        <v>3141</v>
      </c>
      <c r="C562" s="134">
        <v>0.11</v>
      </c>
      <c r="D562" s="43">
        <f t="shared" si="88"/>
        <v>4.1195000000000004</v>
      </c>
      <c r="E562" s="43">
        <f t="shared" si="89"/>
        <v>3.9135250000000004</v>
      </c>
      <c r="F562" s="82">
        <f t="shared" si="90"/>
        <v>3.7075500000000003</v>
      </c>
      <c r="G562" s="29"/>
      <c r="H562" s="82">
        <f t="shared" ca="1" si="91"/>
        <v>4.1195000000000004</v>
      </c>
      <c r="I562" s="36">
        <f t="shared" ca="1" si="92"/>
        <v>0</v>
      </c>
      <c r="J562" s="14"/>
    </row>
    <row r="563" spans="1:10" ht="15.75" customHeight="1" x14ac:dyDescent="0.25">
      <c r="A563" s="41" t="s">
        <v>414</v>
      </c>
      <c r="B563" s="131" t="s">
        <v>3142</v>
      </c>
      <c r="C563" s="134">
        <v>0.11</v>
      </c>
      <c r="D563" s="43">
        <f t="shared" si="88"/>
        <v>4.1195000000000004</v>
      </c>
      <c r="E563" s="43">
        <f t="shared" si="89"/>
        <v>3.9135250000000004</v>
      </c>
      <c r="F563" s="82">
        <f t="shared" si="90"/>
        <v>3.7075500000000003</v>
      </c>
      <c r="G563" s="29"/>
      <c r="H563" s="82">
        <f t="shared" ca="1" si="91"/>
        <v>4.1195000000000004</v>
      </c>
      <c r="I563" s="36">
        <f t="shared" ca="1" si="92"/>
        <v>0</v>
      </c>
      <c r="J563" s="14"/>
    </row>
    <row r="564" spans="1:10" ht="15.75" customHeight="1" x14ac:dyDescent="0.25">
      <c r="A564" s="41" t="s">
        <v>414</v>
      </c>
      <c r="B564" s="131" t="s">
        <v>3143</v>
      </c>
      <c r="C564" s="134">
        <v>0.11</v>
      </c>
      <c r="D564" s="43">
        <f t="shared" si="88"/>
        <v>4.1195000000000004</v>
      </c>
      <c r="E564" s="43">
        <f t="shared" si="89"/>
        <v>3.9135250000000004</v>
      </c>
      <c r="F564" s="82">
        <f t="shared" si="90"/>
        <v>3.7075500000000003</v>
      </c>
      <c r="G564" s="29"/>
      <c r="H564" s="82">
        <f t="shared" ca="1" si="91"/>
        <v>4.1195000000000004</v>
      </c>
      <c r="I564" s="36">
        <f t="shared" ca="1" si="92"/>
        <v>0</v>
      </c>
      <c r="J564" s="14"/>
    </row>
    <row r="565" spans="1:10" ht="15.75" customHeight="1" x14ac:dyDescent="0.25">
      <c r="A565" s="41" t="s">
        <v>414</v>
      </c>
      <c r="B565" s="131" t="s">
        <v>460</v>
      </c>
      <c r="C565" s="134">
        <v>0.11</v>
      </c>
      <c r="D565" s="43">
        <f t="shared" si="88"/>
        <v>4.1195000000000004</v>
      </c>
      <c r="E565" s="43">
        <f t="shared" si="89"/>
        <v>3.9135250000000004</v>
      </c>
      <c r="F565" s="82">
        <f t="shared" si="90"/>
        <v>3.7075500000000003</v>
      </c>
      <c r="G565" s="29"/>
      <c r="H565" s="82">
        <f t="shared" ca="1" si="91"/>
        <v>4.1195000000000004</v>
      </c>
      <c r="I565" s="36">
        <f t="shared" ca="1" si="92"/>
        <v>0</v>
      </c>
      <c r="J565" s="14"/>
    </row>
    <row r="566" spans="1:10" ht="15.75" customHeight="1" x14ac:dyDescent="0.25">
      <c r="A566" s="41" t="s">
        <v>414</v>
      </c>
      <c r="B566" s="131" t="s">
        <v>243</v>
      </c>
      <c r="C566" s="134">
        <v>0.11</v>
      </c>
      <c r="D566" s="43">
        <f t="shared" si="88"/>
        <v>4.1195000000000004</v>
      </c>
      <c r="E566" s="43">
        <f t="shared" si="89"/>
        <v>3.9135250000000004</v>
      </c>
      <c r="F566" s="82">
        <f t="shared" si="90"/>
        <v>3.7075500000000003</v>
      </c>
      <c r="G566" s="29"/>
      <c r="H566" s="82">
        <f t="shared" ca="1" si="91"/>
        <v>4.1195000000000004</v>
      </c>
      <c r="I566" s="36">
        <f t="shared" ca="1" si="92"/>
        <v>0</v>
      </c>
      <c r="J566" s="14"/>
    </row>
    <row r="567" spans="1:10" ht="15.75" customHeight="1" x14ac:dyDescent="0.25">
      <c r="A567" s="41" t="s">
        <v>414</v>
      </c>
      <c r="B567" s="131" t="s">
        <v>2505</v>
      </c>
      <c r="C567" s="134">
        <v>0.11</v>
      </c>
      <c r="D567" s="43">
        <f t="shared" si="88"/>
        <v>4.1195000000000004</v>
      </c>
      <c r="E567" s="43">
        <f t="shared" si="89"/>
        <v>3.9135250000000004</v>
      </c>
      <c r="F567" s="82">
        <f t="shared" si="90"/>
        <v>3.7075500000000003</v>
      </c>
      <c r="G567" s="29"/>
      <c r="H567" s="82">
        <f t="shared" ca="1" si="91"/>
        <v>4.1195000000000004</v>
      </c>
      <c r="I567" s="36">
        <f t="shared" ca="1" si="92"/>
        <v>0</v>
      </c>
      <c r="J567" s="14"/>
    </row>
    <row r="568" spans="1:10" ht="15.75" customHeight="1" x14ac:dyDescent="0.25">
      <c r="A568" s="41" t="s">
        <v>414</v>
      </c>
      <c r="B568" s="131" t="s">
        <v>3144</v>
      </c>
      <c r="C568" s="134">
        <v>0.13</v>
      </c>
      <c r="D568" s="43">
        <f t="shared" si="88"/>
        <v>4.8685000000000009</v>
      </c>
      <c r="E568" s="43">
        <f t="shared" si="89"/>
        <v>4.6250750000000007</v>
      </c>
      <c r="F568" s="82">
        <f t="shared" si="90"/>
        <v>4.3816500000000014</v>
      </c>
      <c r="G568" s="29"/>
      <c r="H568" s="82">
        <f t="shared" ca="1" si="91"/>
        <v>4.8685000000000009</v>
      </c>
      <c r="I568" s="36">
        <f t="shared" ca="1" si="92"/>
        <v>0</v>
      </c>
      <c r="J568" s="14"/>
    </row>
    <row r="569" spans="1:10" ht="15.75" customHeight="1" x14ac:dyDescent="0.25">
      <c r="A569" s="41" t="s">
        <v>414</v>
      </c>
      <c r="B569" s="131" t="s">
        <v>2506</v>
      </c>
      <c r="C569" s="134">
        <v>0.11</v>
      </c>
      <c r="D569" s="43">
        <f t="shared" si="88"/>
        <v>4.1195000000000004</v>
      </c>
      <c r="E569" s="43">
        <f t="shared" si="89"/>
        <v>3.9135250000000004</v>
      </c>
      <c r="F569" s="82">
        <f t="shared" si="90"/>
        <v>3.7075500000000003</v>
      </c>
      <c r="G569" s="29"/>
      <c r="H569" s="82">
        <f t="shared" ca="1" si="91"/>
        <v>4.1195000000000004</v>
      </c>
      <c r="I569" s="36">
        <f t="shared" ca="1" si="92"/>
        <v>0</v>
      </c>
      <c r="J569" s="14"/>
    </row>
    <row r="570" spans="1:10" ht="15.75" customHeight="1" x14ac:dyDescent="0.25">
      <c r="A570" s="41" t="s">
        <v>414</v>
      </c>
      <c r="B570" s="131" t="s">
        <v>465</v>
      </c>
      <c r="C570" s="134">
        <v>0.11</v>
      </c>
      <c r="D570" s="43">
        <f t="shared" si="88"/>
        <v>4.1195000000000004</v>
      </c>
      <c r="E570" s="43">
        <f t="shared" si="89"/>
        <v>3.9135250000000004</v>
      </c>
      <c r="F570" s="82">
        <f t="shared" si="90"/>
        <v>3.7075500000000003</v>
      </c>
      <c r="G570" s="29"/>
      <c r="H570" s="82">
        <f t="shared" ca="1" si="91"/>
        <v>4.1195000000000004</v>
      </c>
      <c r="I570" s="36">
        <f t="shared" ca="1" si="92"/>
        <v>0</v>
      </c>
      <c r="J570" s="14"/>
    </row>
    <row r="571" spans="1:10" ht="15.75" customHeight="1" x14ac:dyDescent="0.25">
      <c r="A571" s="41" t="s">
        <v>414</v>
      </c>
      <c r="B571" s="131" t="s">
        <v>644</v>
      </c>
      <c r="C571" s="134">
        <v>0.11</v>
      </c>
      <c r="D571" s="43">
        <f t="shared" si="88"/>
        <v>4.1195000000000004</v>
      </c>
      <c r="E571" s="43">
        <f t="shared" si="89"/>
        <v>3.9135250000000004</v>
      </c>
      <c r="F571" s="82">
        <f t="shared" si="90"/>
        <v>3.7075500000000003</v>
      </c>
      <c r="G571" s="29"/>
      <c r="H571" s="82">
        <f t="shared" ca="1" si="91"/>
        <v>4.1195000000000004</v>
      </c>
      <c r="I571" s="36">
        <f t="shared" ca="1" si="92"/>
        <v>0</v>
      </c>
      <c r="J571" s="14"/>
    </row>
    <row r="572" spans="1:10" ht="15.75" customHeight="1" x14ac:dyDescent="0.25">
      <c r="A572" s="41" t="s">
        <v>414</v>
      </c>
      <c r="B572" s="131" t="s">
        <v>467</v>
      </c>
      <c r="C572" s="134">
        <v>0.11</v>
      </c>
      <c r="D572" s="43">
        <f t="shared" si="88"/>
        <v>4.1195000000000004</v>
      </c>
      <c r="E572" s="43">
        <f t="shared" si="89"/>
        <v>3.9135250000000004</v>
      </c>
      <c r="F572" s="82">
        <f t="shared" si="90"/>
        <v>3.7075500000000003</v>
      </c>
      <c r="G572" s="29"/>
      <c r="H572" s="82">
        <f t="shared" ca="1" si="91"/>
        <v>4.1195000000000004</v>
      </c>
      <c r="I572" s="36">
        <f t="shared" ca="1" si="92"/>
        <v>0</v>
      </c>
      <c r="J572" s="14"/>
    </row>
    <row r="573" spans="1:10" ht="15.75" customHeight="1" x14ac:dyDescent="0.25">
      <c r="A573" s="41" t="s">
        <v>414</v>
      </c>
      <c r="B573" s="131" t="s">
        <v>416</v>
      </c>
      <c r="C573" s="134">
        <v>0.13</v>
      </c>
      <c r="D573" s="43">
        <f t="shared" si="88"/>
        <v>4.8685000000000009</v>
      </c>
      <c r="E573" s="43">
        <f t="shared" si="89"/>
        <v>4.6250750000000007</v>
      </c>
      <c r="F573" s="82">
        <f t="shared" si="90"/>
        <v>4.3816500000000014</v>
      </c>
      <c r="G573" s="29"/>
      <c r="H573" s="82">
        <f t="shared" ca="1" si="91"/>
        <v>4.8685000000000009</v>
      </c>
      <c r="I573" s="36">
        <f t="shared" ca="1" si="92"/>
        <v>0</v>
      </c>
      <c r="J573" s="14"/>
    </row>
    <row r="574" spans="1:10" ht="15.75" customHeight="1" x14ac:dyDescent="0.25">
      <c r="A574" s="41" t="s">
        <v>414</v>
      </c>
      <c r="B574" s="131" t="s">
        <v>468</v>
      </c>
      <c r="C574" s="134">
        <v>0.11</v>
      </c>
      <c r="D574" s="43">
        <f t="shared" si="88"/>
        <v>4.1195000000000004</v>
      </c>
      <c r="E574" s="43">
        <f t="shared" si="89"/>
        <v>3.9135250000000004</v>
      </c>
      <c r="F574" s="82">
        <f t="shared" si="90"/>
        <v>3.7075500000000003</v>
      </c>
      <c r="G574" s="29"/>
      <c r="H574" s="82">
        <f t="shared" ca="1" si="91"/>
        <v>4.1195000000000004</v>
      </c>
      <c r="I574" s="36">
        <f t="shared" ca="1" si="92"/>
        <v>0</v>
      </c>
      <c r="J574" s="14"/>
    </row>
    <row r="575" spans="1:10" ht="15.75" customHeight="1" x14ac:dyDescent="0.25">
      <c r="A575" s="41" t="s">
        <v>414</v>
      </c>
      <c r="B575" s="131" t="s">
        <v>2507</v>
      </c>
      <c r="C575" s="134">
        <v>0.11</v>
      </c>
      <c r="D575" s="43">
        <f t="shared" si="88"/>
        <v>4.1195000000000004</v>
      </c>
      <c r="E575" s="43">
        <f t="shared" si="89"/>
        <v>3.9135250000000004</v>
      </c>
      <c r="F575" s="82">
        <f t="shared" si="90"/>
        <v>3.7075500000000003</v>
      </c>
      <c r="G575" s="29"/>
      <c r="H575" s="82">
        <f t="shared" ca="1" si="91"/>
        <v>4.1195000000000004</v>
      </c>
      <c r="I575" s="36">
        <f t="shared" ca="1" si="92"/>
        <v>0</v>
      </c>
      <c r="J575" s="14"/>
    </row>
    <row r="576" spans="1:10" ht="15.75" customHeight="1" x14ac:dyDescent="0.25">
      <c r="A576" s="41" t="s">
        <v>414</v>
      </c>
      <c r="B576" s="131" t="s">
        <v>646</v>
      </c>
      <c r="C576" s="134">
        <v>0.11</v>
      </c>
      <c r="D576" s="43">
        <f t="shared" si="88"/>
        <v>4.1195000000000004</v>
      </c>
      <c r="E576" s="43">
        <f t="shared" si="89"/>
        <v>3.9135250000000004</v>
      </c>
      <c r="F576" s="82">
        <f t="shared" si="90"/>
        <v>3.7075500000000003</v>
      </c>
      <c r="G576" s="29"/>
      <c r="H576" s="82">
        <f t="shared" ca="1" si="91"/>
        <v>4.1195000000000004</v>
      </c>
      <c r="I576" s="36">
        <f t="shared" ca="1" si="92"/>
        <v>0</v>
      </c>
      <c r="J576" s="14"/>
    </row>
    <row r="577" spans="1:10" ht="15.75" customHeight="1" x14ac:dyDescent="0.25">
      <c r="A577" s="41" t="s">
        <v>414</v>
      </c>
      <c r="B577" s="131" t="s">
        <v>3145</v>
      </c>
      <c r="C577" s="134">
        <v>0.11</v>
      </c>
      <c r="D577" s="43">
        <f t="shared" si="88"/>
        <v>4.1195000000000004</v>
      </c>
      <c r="E577" s="43">
        <f t="shared" si="89"/>
        <v>3.9135250000000004</v>
      </c>
      <c r="F577" s="82">
        <f t="shared" si="90"/>
        <v>3.7075500000000003</v>
      </c>
      <c r="G577" s="29"/>
      <c r="H577" s="82">
        <f t="shared" ca="1" si="91"/>
        <v>4.1195000000000004</v>
      </c>
      <c r="I577" s="36">
        <f t="shared" ca="1" si="92"/>
        <v>0</v>
      </c>
      <c r="J577" s="14"/>
    </row>
    <row r="578" spans="1:10" ht="15.75" customHeight="1" x14ac:dyDescent="0.25">
      <c r="A578" s="41" t="s">
        <v>414</v>
      </c>
      <c r="B578" s="131" t="s">
        <v>471</v>
      </c>
      <c r="C578" s="134">
        <v>0.11</v>
      </c>
      <c r="D578" s="43">
        <f t="shared" si="88"/>
        <v>4.1195000000000004</v>
      </c>
      <c r="E578" s="43">
        <f t="shared" si="89"/>
        <v>3.9135250000000004</v>
      </c>
      <c r="F578" s="82">
        <f t="shared" si="90"/>
        <v>3.7075500000000003</v>
      </c>
      <c r="G578" s="29"/>
      <c r="H578" s="82">
        <f t="shared" ca="1" si="91"/>
        <v>4.1195000000000004</v>
      </c>
      <c r="I578" s="36">
        <f t="shared" ca="1" si="92"/>
        <v>0</v>
      </c>
      <c r="J578" s="14"/>
    </row>
    <row r="579" spans="1:10" ht="15.75" customHeight="1" x14ac:dyDescent="0.25">
      <c r="A579" s="41" t="s">
        <v>414</v>
      </c>
      <c r="B579" s="131" t="s">
        <v>3167</v>
      </c>
      <c r="C579" s="134">
        <v>0.11</v>
      </c>
      <c r="D579" s="43">
        <f t="shared" si="88"/>
        <v>4.1195000000000004</v>
      </c>
      <c r="E579" s="43">
        <f t="shared" si="89"/>
        <v>3.9135250000000004</v>
      </c>
      <c r="F579" s="82">
        <f t="shared" si="90"/>
        <v>3.7075500000000003</v>
      </c>
      <c r="G579" s="29"/>
      <c r="H579" s="82">
        <f t="shared" ca="1" si="91"/>
        <v>4.1195000000000004</v>
      </c>
      <c r="I579" s="36">
        <f t="shared" ca="1" si="92"/>
        <v>0</v>
      </c>
      <c r="J579" s="14"/>
    </row>
    <row r="580" spans="1:10" ht="15.75" customHeight="1" x14ac:dyDescent="0.25">
      <c r="A580" s="41" t="s">
        <v>414</v>
      </c>
      <c r="B580" s="131" t="s">
        <v>472</v>
      </c>
      <c r="C580" s="134">
        <v>0.11</v>
      </c>
      <c r="D580" s="43">
        <f t="shared" si="88"/>
        <v>4.1195000000000004</v>
      </c>
      <c r="E580" s="43">
        <f t="shared" si="89"/>
        <v>3.9135250000000004</v>
      </c>
      <c r="F580" s="82">
        <f t="shared" si="90"/>
        <v>3.7075500000000003</v>
      </c>
      <c r="G580" s="29"/>
      <c r="H580" s="82">
        <f t="shared" ca="1" si="91"/>
        <v>4.1195000000000004</v>
      </c>
      <c r="I580" s="36">
        <f t="shared" ca="1" si="92"/>
        <v>0</v>
      </c>
      <c r="J580" s="14"/>
    </row>
    <row r="581" spans="1:10" ht="15.75" customHeight="1" x14ac:dyDescent="0.25">
      <c r="A581" s="41" t="s">
        <v>414</v>
      </c>
      <c r="B581" s="131" t="s">
        <v>2508</v>
      </c>
      <c r="C581" s="134">
        <v>0.11</v>
      </c>
      <c r="D581" s="43">
        <f t="shared" si="88"/>
        <v>4.1195000000000004</v>
      </c>
      <c r="E581" s="43">
        <f t="shared" si="89"/>
        <v>3.9135250000000004</v>
      </c>
      <c r="F581" s="82">
        <f t="shared" si="90"/>
        <v>3.7075500000000003</v>
      </c>
      <c r="G581" s="29"/>
      <c r="H581" s="82">
        <f t="shared" ca="1" si="91"/>
        <v>4.1195000000000004</v>
      </c>
      <c r="I581" s="36">
        <f t="shared" ca="1" si="92"/>
        <v>0</v>
      </c>
      <c r="J581" s="14"/>
    </row>
    <row r="582" spans="1:10" ht="15.75" customHeight="1" x14ac:dyDescent="0.25">
      <c r="A582" s="41" t="s">
        <v>414</v>
      </c>
      <c r="B582" s="131" t="s">
        <v>2962</v>
      </c>
      <c r="C582" s="134">
        <v>0.11</v>
      </c>
      <c r="D582" s="43">
        <f t="shared" si="88"/>
        <v>4.1195000000000004</v>
      </c>
      <c r="E582" s="43">
        <f t="shared" si="89"/>
        <v>3.9135250000000004</v>
      </c>
      <c r="F582" s="82">
        <f t="shared" si="90"/>
        <v>3.7075500000000003</v>
      </c>
      <c r="G582" s="29"/>
      <c r="H582" s="82">
        <f t="shared" ca="1" si="91"/>
        <v>4.1195000000000004</v>
      </c>
      <c r="I582" s="36">
        <f t="shared" ca="1" si="92"/>
        <v>0</v>
      </c>
      <c r="J582" s="14"/>
    </row>
    <row r="583" spans="1:10" ht="15.75" customHeight="1" x14ac:dyDescent="0.25">
      <c r="A583" s="41" t="s">
        <v>414</v>
      </c>
      <c r="B583" s="131" t="s">
        <v>3146</v>
      </c>
      <c r="C583" s="134">
        <v>0.11</v>
      </c>
      <c r="D583" s="43">
        <f t="shared" si="88"/>
        <v>4.1195000000000004</v>
      </c>
      <c r="E583" s="43">
        <f t="shared" si="89"/>
        <v>3.9135250000000004</v>
      </c>
      <c r="F583" s="82">
        <f t="shared" si="90"/>
        <v>3.7075500000000003</v>
      </c>
      <c r="G583" s="29"/>
      <c r="H583" s="82">
        <f t="shared" ca="1" si="91"/>
        <v>4.1195000000000004</v>
      </c>
      <c r="I583" s="36">
        <f t="shared" ca="1" si="92"/>
        <v>0</v>
      </c>
      <c r="J583" s="14"/>
    </row>
    <row r="584" spans="1:10" ht="15.75" customHeight="1" x14ac:dyDescent="0.25">
      <c r="A584" s="41" t="s">
        <v>414</v>
      </c>
      <c r="B584" s="131" t="s">
        <v>280</v>
      </c>
      <c r="C584" s="134">
        <v>0.11</v>
      </c>
      <c r="D584" s="43">
        <f t="shared" si="88"/>
        <v>4.1195000000000004</v>
      </c>
      <c r="E584" s="43">
        <f t="shared" si="89"/>
        <v>3.9135250000000004</v>
      </c>
      <c r="F584" s="82">
        <f t="shared" si="90"/>
        <v>3.7075500000000003</v>
      </c>
      <c r="G584" s="29"/>
      <c r="H584" s="82">
        <f t="shared" ca="1" si="91"/>
        <v>4.1195000000000004</v>
      </c>
      <c r="I584" s="36">
        <f t="shared" ca="1" si="92"/>
        <v>0</v>
      </c>
      <c r="J584" s="14"/>
    </row>
    <row r="585" spans="1:10" ht="15.75" customHeight="1" x14ac:dyDescent="0.25">
      <c r="A585" s="41" t="s">
        <v>414</v>
      </c>
      <c r="B585" s="131" t="s">
        <v>559</v>
      </c>
      <c r="C585" s="134">
        <v>0.11</v>
      </c>
      <c r="D585" s="43">
        <f t="shared" si="88"/>
        <v>4.1195000000000004</v>
      </c>
      <c r="E585" s="43">
        <f t="shared" si="89"/>
        <v>3.9135250000000004</v>
      </c>
      <c r="F585" s="82">
        <f t="shared" si="90"/>
        <v>3.7075500000000003</v>
      </c>
      <c r="G585" s="29"/>
      <c r="H585" s="82">
        <f t="shared" ca="1" si="91"/>
        <v>4.1195000000000004</v>
      </c>
      <c r="I585" s="36">
        <f t="shared" ca="1" si="92"/>
        <v>0</v>
      </c>
      <c r="J585" s="14"/>
    </row>
    <row r="586" spans="1:10" ht="15.75" customHeight="1" x14ac:dyDescent="0.25">
      <c r="A586" s="41" t="s">
        <v>414</v>
      </c>
      <c r="B586" s="131" t="s">
        <v>253</v>
      </c>
      <c r="C586" s="134">
        <v>0.11</v>
      </c>
      <c r="D586" s="43">
        <f t="shared" si="88"/>
        <v>4.1195000000000004</v>
      </c>
      <c r="E586" s="43">
        <f t="shared" si="89"/>
        <v>3.9135250000000004</v>
      </c>
      <c r="F586" s="82">
        <f t="shared" si="90"/>
        <v>3.7075500000000003</v>
      </c>
      <c r="G586" s="29"/>
      <c r="H586" s="82">
        <f t="shared" ca="1" si="91"/>
        <v>4.1195000000000004</v>
      </c>
      <c r="I586" s="36">
        <f t="shared" ca="1" si="92"/>
        <v>0</v>
      </c>
      <c r="J586" s="14"/>
    </row>
    <row r="587" spans="1:10" ht="15.75" customHeight="1" x14ac:dyDescent="0.25">
      <c r="A587" s="41" t="s">
        <v>414</v>
      </c>
      <c r="B587" s="131" t="s">
        <v>281</v>
      </c>
      <c r="C587" s="134">
        <v>0.11</v>
      </c>
      <c r="D587" s="43">
        <f t="shared" si="88"/>
        <v>4.1195000000000004</v>
      </c>
      <c r="E587" s="43">
        <f t="shared" si="89"/>
        <v>3.9135250000000004</v>
      </c>
      <c r="F587" s="82">
        <f t="shared" si="90"/>
        <v>3.7075500000000003</v>
      </c>
      <c r="G587" s="29"/>
      <c r="H587" s="82">
        <f t="shared" ca="1" si="91"/>
        <v>4.1195000000000004</v>
      </c>
      <c r="I587" s="36">
        <f t="shared" ca="1" si="92"/>
        <v>0</v>
      </c>
      <c r="J587" s="14"/>
    </row>
    <row r="588" spans="1:10" ht="15.75" customHeight="1" x14ac:dyDescent="0.25">
      <c r="A588" s="41" t="s">
        <v>414</v>
      </c>
      <c r="B588" s="131" t="s">
        <v>3147</v>
      </c>
      <c r="C588" s="134">
        <v>0.11</v>
      </c>
      <c r="D588" s="43">
        <f t="shared" si="88"/>
        <v>4.1195000000000004</v>
      </c>
      <c r="E588" s="43">
        <f t="shared" si="89"/>
        <v>3.9135250000000004</v>
      </c>
      <c r="F588" s="82">
        <f t="shared" si="90"/>
        <v>3.7075500000000003</v>
      </c>
      <c r="G588" s="29"/>
      <c r="H588" s="82">
        <f t="shared" ca="1" si="91"/>
        <v>4.1195000000000004</v>
      </c>
      <c r="I588" s="36">
        <f t="shared" ca="1" si="92"/>
        <v>0</v>
      </c>
      <c r="J588" s="14"/>
    </row>
    <row r="589" spans="1:10" ht="15.75" customHeight="1" x14ac:dyDescent="0.25">
      <c r="A589" s="41" t="s">
        <v>414</v>
      </c>
      <c r="B589" s="131" t="s">
        <v>3148</v>
      </c>
      <c r="C589" s="134">
        <v>0.11</v>
      </c>
      <c r="D589" s="43">
        <f t="shared" si="88"/>
        <v>4.1195000000000004</v>
      </c>
      <c r="E589" s="43">
        <f t="shared" si="89"/>
        <v>3.9135250000000004</v>
      </c>
      <c r="F589" s="82">
        <f t="shared" si="90"/>
        <v>3.7075500000000003</v>
      </c>
      <c r="G589" s="29"/>
      <c r="H589" s="82">
        <f t="shared" ca="1" si="91"/>
        <v>4.1195000000000004</v>
      </c>
      <c r="I589" s="36">
        <f t="shared" ca="1" si="92"/>
        <v>0</v>
      </c>
      <c r="J589" s="14"/>
    </row>
    <row r="590" spans="1:10" ht="15.75" customHeight="1" x14ac:dyDescent="0.25">
      <c r="A590" s="41" t="s">
        <v>414</v>
      </c>
      <c r="B590" s="131" t="s">
        <v>478</v>
      </c>
      <c r="C590" s="134">
        <v>0.11</v>
      </c>
      <c r="D590" s="43">
        <f t="shared" si="88"/>
        <v>4.1195000000000004</v>
      </c>
      <c r="E590" s="43">
        <f t="shared" si="89"/>
        <v>3.9135250000000004</v>
      </c>
      <c r="F590" s="82">
        <f t="shared" si="90"/>
        <v>3.7075500000000003</v>
      </c>
      <c r="G590" s="29"/>
      <c r="H590" s="82">
        <f t="shared" ca="1" si="91"/>
        <v>4.1195000000000004</v>
      </c>
      <c r="I590" s="36">
        <f t="shared" ca="1" si="92"/>
        <v>0</v>
      </c>
      <c r="J590" s="14"/>
    </row>
    <row r="591" spans="1:10" ht="15.75" customHeight="1" x14ac:dyDescent="0.25">
      <c r="A591" s="41" t="s">
        <v>414</v>
      </c>
      <c r="B591" s="131" t="s">
        <v>376</v>
      </c>
      <c r="C591" s="134">
        <v>0.11</v>
      </c>
      <c r="D591" s="43">
        <f t="shared" si="88"/>
        <v>4.1195000000000004</v>
      </c>
      <c r="E591" s="43">
        <f t="shared" si="89"/>
        <v>3.9135250000000004</v>
      </c>
      <c r="F591" s="82">
        <f t="shared" si="90"/>
        <v>3.7075500000000003</v>
      </c>
      <c r="G591" s="29"/>
      <c r="H591" s="82">
        <f t="shared" ca="1" si="91"/>
        <v>4.1195000000000004</v>
      </c>
      <c r="I591" s="36">
        <f t="shared" ca="1" si="92"/>
        <v>0</v>
      </c>
      <c r="J591" s="14"/>
    </row>
    <row r="592" spans="1:10" ht="15.75" customHeight="1" x14ac:dyDescent="0.25">
      <c r="A592" s="41" t="s">
        <v>414</v>
      </c>
      <c r="B592" s="131" t="s">
        <v>3149</v>
      </c>
      <c r="C592" s="134">
        <v>0.11</v>
      </c>
      <c r="D592" s="43">
        <f t="shared" si="88"/>
        <v>4.1195000000000004</v>
      </c>
      <c r="E592" s="43">
        <f t="shared" si="89"/>
        <v>3.9135250000000004</v>
      </c>
      <c r="F592" s="82">
        <f t="shared" si="90"/>
        <v>3.7075500000000003</v>
      </c>
      <c r="G592" s="29"/>
      <c r="H592" s="82">
        <f t="shared" ca="1" si="91"/>
        <v>4.1195000000000004</v>
      </c>
      <c r="I592" s="36">
        <f t="shared" ca="1" si="92"/>
        <v>0</v>
      </c>
      <c r="J592" s="14"/>
    </row>
    <row r="593" spans="1:10" ht="15.75" customHeight="1" x14ac:dyDescent="0.25">
      <c r="A593" s="41" t="s">
        <v>414</v>
      </c>
      <c r="B593" s="131" t="s">
        <v>3150</v>
      </c>
      <c r="C593" s="134">
        <v>0.11</v>
      </c>
      <c r="D593" s="43">
        <f t="shared" si="88"/>
        <v>4.1195000000000004</v>
      </c>
      <c r="E593" s="43">
        <f t="shared" si="89"/>
        <v>3.9135250000000004</v>
      </c>
      <c r="F593" s="82">
        <f t="shared" si="90"/>
        <v>3.7075500000000003</v>
      </c>
      <c r="G593" s="29"/>
      <c r="H593" s="82">
        <f t="shared" ca="1" si="91"/>
        <v>4.1195000000000004</v>
      </c>
      <c r="I593" s="36">
        <f t="shared" ca="1" si="92"/>
        <v>0</v>
      </c>
      <c r="J593" s="14"/>
    </row>
    <row r="594" spans="1:10" ht="15.75" customHeight="1" x14ac:dyDescent="0.25">
      <c r="A594" s="41" t="s">
        <v>414</v>
      </c>
      <c r="B594" s="131" t="s">
        <v>3152</v>
      </c>
      <c r="C594" s="134">
        <v>0.11</v>
      </c>
      <c r="D594" s="43">
        <f t="shared" si="88"/>
        <v>4.1195000000000004</v>
      </c>
      <c r="E594" s="43">
        <f t="shared" si="89"/>
        <v>3.9135250000000004</v>
      </c>
      <c r="F594" s="82">
        <f t="shared" si="90"/>
        <v>3.7075500000000003</v>
      </c>
      <c r="G594" s="29"/>
      <c r="H594" s="82">
        <f t="shared" ca="1" si="91"/>
        <v>4.1195000000000004</v>
      </c>
      <c r="I594" s="36">
        <f t="shared" ca="1" si="92"/>
        <v>0</v>
      </c>
      <c r="J594" s="14"/>
    </row>
    <row r="595" spans="1:10" ht="15.75" customHeight="1" x14ac:dyDescent="0.25">
      <c r="A595" s="41" t="s">
        <v>414</v>
      </c>
      <c r="B595" s="131" t="s">
        <v>482</v>
      </c>
      <c r="C595" s="134">
        <v>0.11</v>
      </c>
      <c r="D595" s="43">
        <f t="shared" si="88"/>
        <v>4.1195000000000004</v>
      </c>
      <c r="E595" s="43">
        <f t="shared" si="89"/>
        <v>3.9135250000000004</v>
      </c>
      <c r="F595" s="82">
        <f t="shared" si="90"/>
        <v>3.7075500000000003</v>
      </c>
      <c r="G595" s="29"/>
      <c r="H595" s="82">
        <f t="shared" ca="1" si="91"/>
        <v>4.1195000000000004</v>
      </c>
      <c r="I595" s="36">
        <f t="shared" ca="1" si="92"/>
        <v>0</v>
      </c>
      <c r="J595" s="14"/>
    </row>
    <row r="596" spans="1:10" ht="15.75" customHeight="1" x14ac:dyDescent="0.25">
      <c r="A596" s="41" t="s">
        <v>414</v>
      </c>
      <c r="B596" s="131" t="s">
        <v>3151</v>
      </c>
      <c r="C596" s="134">
        <v>0.11</v>
      </c>
      <c r="D596" s="43">
        <f t="shared" si="88"/>
        <v>4.1195000000000004</v>
      </c>
      <c r="E596" s="43">
        <f t="shared" si="89"/>
        <v>3.9135250000000004</v>
      </c>
      <c r="F596" s="82">
        <f t="shared" si="90"/>
        <v>3.7075500000000003</v>
      </c>
      <c r="G596" s="29"/>
      <c r="H596" s="82">
        <f t="shared" ca="1" si="91"/>
        <v>4.1195000000000004</v>
      </c>
      <c r="I596" s="36">
        <f t="shared" ca="1" si="92"/>
        <v>0</v>
      </c>
      <c r="J596" s="14"/>
    </row>
    <row r="597" spans="1:10" ht="15.75" customHeight="1" x14ac:dyDescent="0.25">
      <c r="A597" s="41" t="s">
        <v>414</v>
      </c>
      <c r="B597" s="131" t="s">
        <v>796</v>
      </c>
      <c r="C597" s="134">
        <v>0.13</v>
      </c>
      <c r="D597" s="43">
        <f t="shared" si="88"/>
        <v>4.8685000000000009</v>
      </c>
      <c r="E597" s="43">
        <f t="shared" si="89"/>
        <v>4.6250750000000007</v>
      </c>
      <c r="F597" s="82">
        <f t="shared" si="90"/>
        <v>4.3816500000000014</v>
      </c>
      <c r="G597" s="29"/>
      <c r="H597" s="82">
        <f t="shared" ca="1" si="91"/>
        <v>4.8685000000000009</v>
      </c>
      <c r="I597" s="36">
        <f t="shared" ca="1" si="92"/>
        <v>0</v>
      </c>
      <c r="J597" s="14"/>
    </row>
    <row r="598" spans="1:10" ht="15.75" customHeight="1" x14ac:dyDescent="0.25">
      <c r="A598" s="41" t="s">
        <v>414</v>
      </c>
      <c r="B598" s="131" t="s">
        <v>3153</v>
      </c>
      <c r="C598" s="134">
        <v>0.13</v>
      </c>
      <c r="D598" s="43">
        <f t="shared" si="88"/>
        <v>4.8685000000000009</v>
      </c>
      <c r="E598" s="43">
        <f t="shared" si="89"/>
        <v>4.6250750000000007</v>
      </c>
      <c r="F598" s="82">
        <f t="shared" si="90"/>
        <v>4.3816500000000014</v>
      </c>
      <c r="G598" s="29"/>
      <c r="H598" s="82">
        <f t="shared" ca="1" si="91"/>
        <v>4.8685000000000009</v>
      </c>
      <c r="I598" s="36">
        <f t="shared" ca="1" si="92"/>
        <v>0</v>
      </c>
      <c r="J598" s="14"/>
    </row>
    <row r="599" spans="1:10" ht="15.75" customHeight="1" x14ac:dyDescent="0.25">
      <c r="A599" s="41" t="s">
        <v>414</v>
      </c>
      <c r="B599" s="131" t="s">
        <v>3154</v>
      </c>
      <c r="C599" s="134">
        <v>0.13</v>
      </c>
      <c r="D599" s="43">
        <f t="shared" si="88"/>
        <v>4.8685000000000009</v>
      </c>
      <c r="E599" s="43">
        <f t="shared" si="89"/>
        <v>4.6250750000000007</v>
      </c>
      <c r="F599" s="82">
        <f t="shared" si="90"/>
        <v>4.3816500000000014</v>
      </c>
      <c r="G599" s="29"/>
      <c r="H599" s="82">
        <f t="shared" ca="1" si="91"/>
        <v>4.8685000000000009</v>
      </c>
      <c r="I599" s="36">
        <f t="shared" ca="1" si="92"/>
        <v>0</v>
      </c>
      <c r="J599" s="14"/>
    </row>
    <row r="600" spans="1:10" ht="15.75" customHeight="1" x14ac:dyDescent="0.25">
      <c r="A600" s="41" t="s">
        <v>414</v>
      </c>
      <c r="B600" s="131" t="s">
        <v>486</v>
      </c>
      <c r="C600" s="134">
        <v>0.11</v>
      </c>
      <c r="D600" s="43">
        <f t="shared" si="88"/>
        <v>4.1195000000000004</v>
      </c>
      <c r="E600" s="43">
        <f t="shared" si="89"/>
        <v>3.9135250000000004</v>
      </c>
      <c r="F600" s="82">
        <f t="shared" si="90"/>
        <v>3.7075500000000003</v>
      </c>
      <c r="G600" s="29"/>
      <c r="H600" s="82">
        <f t="shared" ca="1" si="91"/>
        <v>4.1195000000000004</v>
      </c>
      <c r="I600" s="36">
        <f t="shared" ca="1" si="92"/>
        <v>0</v>
      </c>
      <c r="J600" s="14"/>
    </row>
    <row r="601" spans="1:10" ht="15.75" customHeight="1" x14ac:dyDescent="0.25">
      <c r="A601" s="41" t="s">
        <v>414</v>
      </c>
      <c r="B601" s="131" t="s">
        <v>258</v>
      </c>
      <c r="C601" s="134">
        <v>0.11</v>
      </c>
      <c r="D601" s="43">
        <f t="shared" si="88"/>
        <v>4.1195000000000004</v>
      </c>
      <c r="E601" s="43">
        <f t="shared" si="89"/>
        <v>3.9135250000000004</v>
      </c>
      <c r="F601" s="82">
        <f t="shared" si="90"/>
        <v>3.7075500000000003</v>
      </c>
      <c r="G601" s="29"/>
      <c r="H601" s="82">
        <f t="shared" ca="1" si="91"/>
        <v>4.1195000000000004</v>
      </c>
      <c r="I601" s="36">
        <f t="shared" ca="1" si="92"/>
        <v>0</v>
      </c>
      <c r="J601" s="14"/>
    </row>
    <row r="602" spans="1:10" ht="15.75" customHeight="1" x14ac:dyDescent="0.25">
      <c r="A602" s="41" t="s">
        <v>414</v>
      </c>
      <c r="B602" s="131" t="s">
        <v>487</v>
      </c>
      <c r="C602" s="134">
        <v>0.11</v>
      </c>
      <c r="D602" s="43">
        <f t="shared" si="88"/>
        <v>4.1195000000000004</v>
      </c>
      <c r="E602" s="43">
        <f t="shared" si="89"/>
        <v>3.9135250000000004</v>
      </c>
      <c r="F602" s="82">
        <f t="shared" si="90"/>
        <v>3.7075500000000003</v>
      </c>
      <c r="G602" s="29"/>
      <c r="H602" s="82">
        <f t="shared" ca="1" si="91"/>
        <v>4.1195000000000004</v>
      </c>
      <c r="I602" s="36">
        <f t="shared" ca="1" si="92"/>
        <v>0</v>
      </c>
      <c r="J602" s="14"/>
    </row>
    <row r="603" spans="1:10" ht="15.75" customHeight="1" x14ac:dyDescent="0.25">
      <c r="A603" s="41" t="s">
        <v>414</v>
      </c>
      <c r="B603" s="131" t="s">
        <v>488</v>
      </c>
      <c r="C603" s="134">
        <v>0.11</v>
      </c>
      <c r="D603" s="43">
        <f t="shared" si="88"/>
        <v>4.1195000000000004</v>
      </c>
      <c r="E603" s="43">
        <f t="shared" si="89"/>
        <v>3.9135250000000004</v>
      </c>
      <c r="F603" s="82">
        <f t="shared" si="90"/>
        <v>3.7075500000000003</v>
      </c>
      <c r="G603" s="29"/>
      <c r="H603" s="82">
        <f t="shared" ca="1" si="91"/>
        <v>4.1195000000000004</v>
      </c>
      <c r="I603" s="36">
        <f t="shared" ca="1" si="92"/>
        <v>0</v>
      </c>
      <c r="J603" s="14"/>
    </row>
    <row r="604" spans="1:10" ht="15.75" customHeight="1" x14ac:dyDescent="0.25">
      <c r="A604" s="41" t="s">
        <v>414</v>
      </c>
      <c r="B604" s="131" t="s">
        <v>3155</v>
      </c>
      <c r="C604" s="134">
        <v>0.11</v>
      </c>
      <c r="D604" s="43">
        <f t="shared" si="88"/>
        <v>4.1195000000000004</v>
      </c>
      <c r="E604" s="43">
        <f t="shared" si="89"/>
        <v>3.9135250000000004</v>
      </c>
      <c r="F604" s="82">
        <f t="shared" si="90"/>
        <v>3.7075500000000003</v>
      </c>
      <c r="G604" s="29"/>
      <c r="H604" s="82">
        <f t="shared" ca="1" si="91"/>
        <v>4.1195000000000004</v>
      </c>
      <c r="I604" s="36">
        <f t="shared" ca="1" si="92"/>
        <v>0</v>
      </c>
      <c r="J604" s="14"/>
    </row>
    <row r="605" spans="1:10" ht="15.75" customHeight="1" x14ac:dyDescent="0.25">
      <c r="A605" s="41" t="s">
        <v>414</v>
      </c>
      <c r="B605" s="131" t="s">
        <v>3156</v>
      </c>
      <c r="C605" s="134">
        <v>0.13</v>
      </c>
      <c r="D605" s="43">
        <f t="shared" si="88"/>
        <v>4.8685000000000009</v>
      </c>
      <c r="E605" s="43">
        <f t="shared" si="89"/>
        <v>4.6250750000000007</v>
      </c>
      <c r="F605" s="82">
        <f t="shared" si="90"/>
        <v>4.3816500000000014</v>
      </c>
      <c r="G605" s="29"/>
      <c r="H605" s="82">
        <f t="shared" ca="1" si="91"/>
        <v>4.8685000000000009</v>
      </c>
      <c r="I605" s="36">
        <f t="shared" ca="1" si="92"/>
        <v>0</v>
      </c>
      <c r="J605" s="14"/>
    </row>
    <row r="606" spans="1:10" ht="15.75" customHeight="1" x14ac:dyDescent="0.25">
      <c r="A606" s="41" t="s">
        <v>414</v>
      </c>
      <c r="B606" s="131" t="s">
        <v>3157</v>
      </c>
      <c r="C606" s="134">
        <v>0.13</v>
      </c>
      <c r="D606" s="43">
        <f t="shared" si="88"/>
        <v>4.8685000000000009</v>
      </c>
      <c r="E606" s="43">
        <f t="shared" si="89"/>
        <v>4.6250750000000007</v>
      </c>
      <c r="F606" s="82">
        <f t="shared" si="90"/>
        <v>4.3816500000000014</v>
      </c>
      <c r="G606" s="29"/>
      <c r="H606" s="82">
        <f t="shared" ca="1" si="91"/>
        <v>4.8685000000000009</v>
      </c>
      <c r="I606" s="36">
        <f t="shared" ca="1" si="92"/>
        <v>0</v>
      </c>
      <c r="J606" s="14"/>
    </row>
    <row r="607" spans="1:10" ht="15.75" customHeight="1" x14ac:dyDescent="0.25">
      <c r="A607" s="41" t="s">
        <v>414</v>
      </c>
      <c r="B607" s="131" t="s">
        <v>3158</v>
      </c>
      <c r="C607" s="134">
        <v>0.11</v>
      </c>
      <c r="D607" s="43">
        <f t="shared" si="88"/>
        <v>4.1195000000000004</v>
      </c>
      <c r="E607" s="43">
        <f t="shared" si="89"/>
        <v>3.9135250000000004</v>
      </c>
      <c r="F607" s="82">
        <f t="shared" si="90"/>
        <v>3.7075500000000003</v>
      </c>
      <c r="G607" s="29"/>
      <c r="H607" s="82">
        <f t="shared" ca="1" si="91"/>
        <v>4.1195000000000004</v>
      </c>
      <c r="I607" s="36">
        <f t="shared" ca="1" si="92"/>
        <v>0</v>
      </c>
      <c r="J607" s="14"/>
    </row>
    <row r="608" spans="1:10" ht="15.75" customHeight="1" x14ac:dyDescent="0.25">
      <c r="A608" s="41" t="s">
        <v>414</v>
      </c>
      <c r="B608" s="131" t="s">
        <v>3159</v>
      </c>
      <c r="C608" s="134">
        <v>0.11</v>
      </c>
      <c r="D608" s="43">
        <f t="shared" si="88"/>
        <v>4.1195000000000004</v>
      </c>
      <c r="E608" s="43">
        <f t="shared" si="89"/>
        <v>3.9135250000000004</v>
      </c>
      <c r="F608" s="82">
        <f t="shared" si="90"/>
        <v>3.7075500000000003</v>
      </c>
      <c r="G608" s="29"/>
      <c r="H608" s="82">
        <f t="shared" ca="1" si="91"/>
        <v>4.1195000000000004</v>
      </c>
      <c r="I608" s="36">
        <f t="shared" ca="1" si="92"/>
        <v>0</v>
      </c>
      <c r="J608" s="14"/>
    </row>
    <row r="609" spans="1:10" ht="15.75" customHeight="1" x14ac:dyDescent="0.25">
      <c r="A609" s="41" t="s">
        <v>414</v>
      </c>
      <c r="B609" s="131" t="s">
        <v>3160</v>
      </c>
      <c r="C609" s="134">
        <v>0.11</v>
      </c>
      <c r="D609" s="43">
        <f t="shared" si="88"/>
        <v>4.1195000000000004</v>
      </c>
      <c r="E609" s="43">
        <f t="shared" si="89"/>
        <v>3.9135250000000004</v>
      </c>
      <c r="F609" s="82">
        <f t="shared" si="90"/>
        <v>3.7075500000000003</v>
      </c>
      <c r="G609" s="29"/>
      <c r="H609" s="82">
        <f t="shared" ca="1" si="91"/>
        <v>4.1195000000000004</v>
      </c>
      <c r="I609" s="36">
        <f t="shared" ca="1" si="92"/>
        <v>0</v>
      </c>
      <c r="J609" s="14"/>
    </row>
    <row r="610" spans="1:10" ht="15.75" customHeight="1" x14ac:dyDescent="0.25">
      <c r="A610" s="41" t="s">
        <v>414</v>
      </c>
      <c r="B610" s="131" t="s">
        <v>2510</v>
      </c>
      <c r="C610" s="134">
        <v>0.11</v>
      </c>
      <c r="D610" s="43">
        <f t="shared" si="88"/>
        <v>4.1195000000000004</v>
      </c>
      <c r="E610" s="43">
        <f t="shared" si="89"/>
        <v>3.9135250000000004</v>
      </c>
      <c r="F610" s="82">
        <f t="shared" si="90"/>
        <v>3.7075500000000003</v>
      </c>
      <c r="G610" s="29"/>
      <c r="H610" s="82">
        <f t="shared" ca="1" si="91"/>
        <v>4.1195000000000004</v>
      </c>
      <c r="I610" s="36">
        <f t="shared" ca="1" si="92"/>
        <v>0</v>
      </c>
      <c r="J610" s="14"/>
    </row>
    <row r="611" spans="1:10" ht="15.75" customHeight="1" x14ac:dyDescent="0.25">
      <c r="A611" s="41" t="s">
        <v>414</v>
      </c>
      <c r="B611" s="131" t="s">
        <v>3161</v>
      </c>
      <c r="C611" s="134">
        <v>0.11</v>
      </c>
      <c r="D611" s="43">
        <f t="shared" si="88"/>
        <v>4.1195000000000004</v>
      </c>
      <c r="E611" s="43">
        <f t="shared" si="89"/>
        <v>3.9135250000000004</v>
      </c>
      <c r="F611" s="82">
        <f t="shared" si="90"/>
        <v>3.7075500000000003</v>
      </c>
      <c r="G611" s="29"/>
      <c r="H611" s="82">
        <f t="shared" ca="1" si="91"/>
        <v>4.1195000000000004</v>
      </c>
      <c r="I611" s="36">
        <f t="shared" ca="1" si="92"/>
        <v>0</v>
      </c>
      <c r="J611" s="14"/>
    </row>
    <row r="612" spans="1:10" ht="15.75" customHeight="1" x14ac:dyDescent="0.25">
      <c r="A612" s="41" t="s">
        <v>414</v>
      </c>
      <c r="B612" s="131" t="s">
        <v>3162</v>
      </c>
      <c r="C612" s="134">
        <v>0.11</v>
      </c>
      <c r="D612" s="43">
        <f t="shared" si="88"/>
        <v>4.1195000000000004</v>
      </c>
      <c r="E612" s="43">
        <f t="shared" si="89"/>
        <v>3.9135250000000004</v>
      </c>
      <c r="F612" s="82">
        <f t="shared" si="90"/>
        <v>3.7075500000000003</v>
      </c>
      <c r="G612" s="29"/>
      <c r="H612" s="82">
        <f t="shared" ca="1" si="91"/>
        <v>4.1195000000000004</v>
      </c>
      <c r="I612" s="36">
        <f t="shared" ca="1" si="92"/>
        <v>0</v>
      </c>
      <c r="J612" s="14"/>
    </row>
    <row r="613" spans="1:10" ht="15.75" customHeight="1" x14ac:dyDescent="0.25">
      <c r="A613" s="41" t="s">
        <v>414</v>
      </c>
      <c r="B613" s="131" t="s">
        <v>2511</v>
      </c>
      <c r="C613" s="134">
        <v>0.11</v>
      </c>
      <c r="D613" s="43">
        <f t="shared" si="88"/>
        <v>4.1195000000000004</v>
      </c>
      <c r="E613" s="43">
        <f t="shared" si="89"/>
        <v>3.9135250000000004</v>
      </c>
      <c r="F613" s="82">
        <f t="shared" si="90"/>
        <v>3.7075500000000003</v>
      </c>
      <c r="G613" s="29"/>
      <c r="H613" s="82">
        <f t="shared" ca="1" si="91"/>
        <v>4.1195000000000004</v>
      </c>
      <c r="I613" s="36">
        <f t="shared" ca="1" si="92"/>
        <v>0</v>
      </c>
      <c r="J613" s="14"/>
    </row>
    <row r="614" spans="1:10" ht="15.75" customHeight="1" x14ac:dyDescent="0.25">
      <c r="A614" s="41" t="s">
        <v>414</v>
      </c>
      <c r="B614" s="131" t="s">
        <v>2512</v>
      </c>
      <c r="C614" s="134">
        <v>0.11</v>
      </c>
      <c r="D614" s="43">
        <f t="shared" si="88"/>
        <v>4.1195000000000004</v>
      </c>
      <c r="E614" s="43">
        <f t="shared" si="89"/>
        <v>3.9135250000000004</v>
      </c>
      <c r="F614" s="82">
        <f t="shared" si="90"/>
        <v>3.7075500000000003</v>
      </c>
      <c r="G614" s="29"/>
      <c r="H614" s="82">
        <f t="shared" ca="1" si="91"/>
        <v>4.1195000000000004</v>
      </c>
      <c r="I614" s="36">
        <f t="shared" ca="1" si="92"/>
        <v>0</v>
      </c>
      <c r="J614" s="14"/>
    </row>
    <row r="615" spans="1:10" ht="15.75" customHeight="1" x14ac:dyDescent="0.25">
      <c r="A615" s="41" t="s">
        <v>414</v>
      </c>
      <c r="B615" s="131" t="s">
        <v>3163</v>
      </c>
      <c r="C615" s="134">
        <v>0.13</v>
      </c>
      <c r="D615" s="43">
        <f t="shared" si="88"/>
        <v>4.8685000000000009</v>
      </c>
      <c r="E615" s="43">
        <f t="shared" si="89"/>
        <v>4.6250750000000007</v>
      </c>
      <c r="F615" s="82">
        <f t="shared" si="90"/>
        <v>4.3816500000000014</v>
      </c>
      <c r="G615" s="29"/>
      <c r="H615" s="82">
        <f t="shared" ca="1" si="91"/>
        <v>4.8685000000000009</v>
      </c>
      <c r="I615" s="36">
        <f t="shared" ca="1" si="92"/>
        <v>0</v>
      </c>
      <c r="J615" s="14"/>
    </row>
    <row r="616" spans="1:10" ht="15.75" customHeight="1" x14ac:dyDescent="0.25">
      <c r="A616" s="41" t="s">
        <v>414</v>
      </c>
      <c r="B616" s="131" t="s">
        <v>668</v>
      </c>
      <c r="C616" s="134">
        <v>0.11</v>
      </c>
      <c r="D616" s="43">
        <f t="shared" si="88"/>
        <v>4.1195000000000004</v>
      </c>
      <c r="E616" s="43">
        <f t="shared" si="89"/>
        <v>3.9135250000000004</v>
      </c>
      <c r="F616" s="82">
        <f t="shared" si="90"/>
        <v>3.7075500000000003</v>
      </c>
      <c r="G616" s="29"/>
      <c r="H616" s="82">
        <f t="shared" ca="1" si="91"/>
        <v>4.1195000000000004</v>
      </c>
      <c r="I616" s="36">
        <f t="shared" ca="1" si="92"/>
        <v>0</v>
      </c>
      <c r="J616" s="14"/>
    </row>
    <row r="617" spans="1:10" ht="15.75" customHeight="1" x14ac:dyDescent="0.25">
      <c r="A617" s="41" t="s">
        <v>414</v>
      </c>
      <c r="B617" s="131" t="s">
        <v>498</v>
      </c>
      <c r="C617" s="134">
        <v>0.11</v>
      </c>
      <c r="D617" s="43">
        <f t="shared" ref="D617" si="93">C617*$K$9</f>
        <v>4.1195000000000004</v>
      </c>
      <c r="E617" s="43">
        <f t="shared" ref="E617" si="94">D617*0.95</f>
        <v>3.9135250000000004</v>
      </c>
      <c r="F617" s="82">
        <f t="shared" ref="F617" si="95">D617*0.9</f>
        <v>3.7075500000000003</v>
      </c>
      <c r="G617" s="29"/>
      <c r="H617" s="82">
        <f t="shared" ref="H617:H685" ca="1" si="96">IF($H$8&lt;2500,D617, IF(AND($H$8&lt;5000,$H$8&gt;2500),E617,F617))</f>
        <v>4.1195000000000004</v>
      </c>
      <c r="I617" s="36">
        <f t="shared" ref="I617" ca="1" si="97">G617*H617</f>
        <v>0</v>
      </c>
      <c r="J617" s="14"/>
    </row>
    <row r="618" spans="1:10" ht="15.75" customHeight="1" x14ac:dyDescent="0.25">
      <c r="A618" s="41" t="s">
        <v>414</v>
      </c>
      <c r="B618" s="131" t="s">
        <v>3164</v>
      </c>
      <c r="C618" s="134">
        <v>0.11</v>
      </c>
      <c r="D618" s="43">
        <f t="shared" ref="D618:D622" si="98">C618*$K$9</f>
        <v>4.1195000000000004</v>
      </c>
      <c r="E618" s="43">
        <f t="shared" ref="E618:E622" si="99">D618*0.95</f>
        <v>3.9135250000000004</v>
      </c>
      <c r="F618" s="82">
        <f t="shared" ref="F618:F622" si="100">D618*0.9</f>
        <v>3.7075500000000003</v>
      </c>
      <c r="G618" s="29"/>
      <c r="H618" s="82">
        <f t="shared" ref="H618:H622" ca="1" si="101">IF($H$8&lt;2500,D618, IF(AND($H$8&lt;5000,$H$8&gt;2500),E618,F618))</f>
        <v>4.1195000000000004</v>
      </c>
      <c r="I618" s="36">
        <f t="shared" ref="I618:I622" ca="1" si="102">G618*H618</f>
        <v>0</v>
      </c>
      <c r="J618" s="14"/>
    </row>
    <row r="619" spans="1:10" ht="15.75" customHeight="1" x14ac:dyDescent="0.25">
      <c r="A619" s="41" t="s">
        <v>414</v>
      </c>
      <c r="B619" s="131" t="s">
        <v>3165</v>
      </c>
      <c r="C619" s="134">
        <v>0.11</v>
      </c>
      <c r="D619" s="43">
        <f t="shared" si="98"/>
        <v>4.1195000000000004</v>
      </c>
      <c r="E619" s="43">
        <f t="shared" si="99"/>
        <v>3.9135250000000004</v>
      </c>
      <c r="F619" s="82">
        <f t="shared" si="100"/>
        <v>3.7075500000000003</v>
      </c>
      <c r="G619" s="29"/>
      <c r="H619" s="82">
        <f t="shared" ca="1" si="101"/>
        <v>4.1195000000000004</v>
      </c>
      <c r="I619" s="36">
        <f t="shared" ca="1" si="102"/>
        <v>0</v>
      </c>
      <c r="J619" s="14"/>
    </row>
    <row r="620" spans="1:10" ht="15.75" customHeight="1" x14ac:dyDescent="0.25">
      <c r="A620" s="41" t="s">
        <v>414</v>
      </c>
      <c r="B620" s="131" t="s">
        <v>499</v>
      </c>
      <c r="C620" s="134">
        <v>0.11</v>
      </c>
      <c r="D620" s="43">
        <f t="shared" si="98"/>
        <v>4.1195000000000004</v>
      </c>
      <c r="E620" s="43">
        <f t="shared" si="99"/>
        <v>3.9135250000000004</v>
      </c>
      <c r="F620" s="82">
        <f t="shared" si="100"/>
        <v>3.7075500000000003</v>
      </c>
      <c r="G620" s="29"/>
      <c r="H620" s="82">
        <f t="shared" ca="1" si="101"/>
        <v>4.1195000000000004</v>
      </c>
      <c r="I620" s="36">
        <f t="shared" ca="1" si="102"/>
        <v>0</v>
      </c>
      <c r="J620" s="14"/>
    </row>
    <row r="621" spans="1:10" ht="15.75" customHeight="1" x14ac:dyDescent="0.25">
      <c r="A621" s="41" t="s">
        <v>414</v>
      </c>
      <c r="B621" s="131" t="s">
        <v>3166</v>
      </c>
      <c r="C621" s="134">
        <v>0.11</v>
      </c>
      <c r="D621" s="43">
        <f t="shared" si="98"/>
        <v>4.1195000000000004</v>
      </c>
      <c r="E621" s="43">
        <f t="shared" si="99"/>
        <v>3.9135250000000004</v>
      </c>
      <c r="F621" s="82">
        <f t="shared" si="100"/>
        <v>3.7075500000000003</v>
      </c>
      <c r="G621" s="29"/>
      <c r="H621" s="82">
        <f t="shared" ca="1" si="101"/>
        <v>4.1195000000000004</v>
      </c>
      <c r="I621" s="36">
        <f t="shared" ca="1" si="102"/>
        <v>0</v>
      </c>
      <c r="J621" s="14"/>
    </row>
    <row r="622" spans="1:10" ht="15.75" customHeight="1" x14ac:dyDescent="0.25">
      <c r="A622" s="41" t="s">
        <v>414</v>
      </c>
      <c r="B622" s="131" t="s">
        <v>2513</v>
      </c>
      <c r="C622" s="134">
        <v>0.11</v>
      </c>
      <c r="D622" s="43">
        <f t="shared" si="98"/>
        <v>4.1195000000000004</v>
      </c>
      <c r="E622" s="43">
        <f t="shared" si="99"/>
        <v>3.9135250000000004</v>
      </c>
      <c r="F622" s="82">
        <f t="shared" si="100"/>
        <v>3.7075500000000003</v>
      </c>
      <c r="G622" s="29"/>
      <c r="H622" s="82">
        <f t="shared" ca="1" si="101"/>
        <v>4.1195000000000004</v>
      </c>
      <c r="I622" s="36">
        <f t="shared" ca="1" si="102"/>
        <v>0</v>
      </c>
      <c r="J622" s="14"/>
    </row>
    <row r="623" spans="1:10" ht="15.75" customHeight="1" x14ac:dyDescent="0.25">
      <c r="A623" s="67"/>
      <c r="B623" s="67" t="s">
        <v>2493</v>
      </c>
      <c r="C623" s="71"/>
      <c r="D623" s="36"/>
      <c r="E623" s="36"/>
      <c r="F623" s="82"/>
      <c r="G623" s="72"/>
      <c r="H623" s="82">
        <f t="shared" ca="1" si="96"/>
        <v>0</v>
      </c>
      <c r="I623" s="36"/>
      <c r="J623" s="14"/>
    </row>
    <row r="624" spans="1:10" ht="15.75" customHeight="1" x14ac:dyDescent="0.25">
      <c r="A624" s="41" t="s">
        <v>284</v>
      </c>
      <c r="B624" s="34" t="s">
        <v>285</v>
      </c>
      <c r="C624" s="42">
        <v>9.0650000000000008E-2</v>
      </c>
      <c r="D624" s="43">
        <f t="shared" ref="D624:D687" si="103">C624*$K$9</f>
        <v>3.3948425000000007</v>
      </c>
      <c r="E624" s="43">
        <f t="shared" ref="E624:E687" si="104">D624*0.95</f>
        <v>3.2251003750000007</v>
      </c>
      <c r="F624" s="82">
        <f>D624*0.9</f>
        <v>3.0553582500000007</v>
      </c>
      <c r="G624" s="29"/>
      <c r="H624" s="82">
        <f t="shared" ca="1" si="96"/>
        <v>3.3948425000000007</v>
      </c>
      <c r="I624" s="36">
        <f t="shared" ref="I624:I687" ca="1" si="105">G624*H624</f>
        <v>0</v>
      </c>
      <c r="J624" s="140"/>
    </row>
    <row r="625" spans="1:10" ht="15.75" customHeight="1" x14ac:dyDescent="0.25">
      <c r="A625" s="41" t="s">
        <v>284</v>
      </c>
      <c r="B625" s="34" t="s">
        <v>286</v>
      </c>
      <c r="C625" s="42">
        <v>9.9529999999999993E-2</v>
      </c>
      <c r="D625" s="43">
        <f t="shared" si="103"/>
        <v>3.7273985000000001</v>
      </c>
      <c r="E625" s="43">
        <f t="shared" si="104"/>
        <v>3.5410285749999999</v>
      </c>
      <c r="F625" s="82">
        <f t="shared" ref="F625:F688" si="106">D625*0.9</f>
        <v>3.3546586500000002</v>
      </c>
      <c r="G625" s="29"/>
      <c r="H625" s="82">
        <f t="shared" ca="1" si="96"/>
        <v>3.7273985000000001</v>
      </c>
      <c r="I625" s="36">
        <f t="shared" ca="1" si="105"/>
        <v>0</v>
      </c>
      <c r="J625" s="140"/>
    </row>
    <row r="626" spans="1:10" ht="15.75" customHeight="1" x14ac:dyDescent="0.25">
      <c r="A626" s="41" t="s">
        <v>284</v>
      </c>
      <c r="B626" s="34" t="s">
        <v>287</v>
      </c>
      <c r="C626" s="42">
        <v>9.9529999999999993E-2</v>
      </c>
      <c r="D626" s="43">
        <f t="shared" si="103"/>
        <v>3.7273985000000001</v>
      </c>
      <c r="E626" s="43">
        <f t="shared" si="104"/>
        <v>3.5410285749999999</v>
      </c>
      <c r="F626" s="82">
        <f t="shared" si="106"/>
        <v>3.3546586500000002</v>
      </c>
      <c r="G626" s="29"/>
      <c r="H626" s="82">
        <f t="shared" ca="1" si="96"/>
        <v>3.7273985000000001</v>
      </c>
      <c r="I626" s="36">
        <f t="shared" ca="1" si="105"/>
        <v>0</v>
      </c>
      <c r="J626" s="140"/>
    </row>
    <row r="627" spans="1:10" ht="15.75" customHeight="1" x14ac:dyDescent="0.25">
      <c r="A627" s="41" t="s">
        <v>284</v>
      </c>
      <c r="B627" s="34" t="s">
        <v>288</v>
      </c>
      <c r="C627" s="42">
        <v>9.9529999999999993E-2</v>
      </c>
      <c r="D627" s="43">
        <f t="shared" si="103"/>
        <v>3.7273985000000001</v>
      </c>
      <c r="E627" s="43">
        <f t="shared" si="104"/>
        <v>3.5410285749999999</v>
      </c>
      <c r="F627" s="82">
        <f t="shared" si="106"/>
        <v>3.3546586500000002</v>
      </c>
      <c r="G627" s="29"/>
      <c r="H627" s="82">
        <f t="shared" ca="1" si="96"/>
        <v>3.7273985000000001</v>
      </c>
      <c r="I627" s="36">
        <f t="shared" ca="1" si="105"/>
        <v>0</v>
      </c>
      <c r="J627" s="140"/>
    </row>
    <row r="628" spans="1:10" ht="15.75" customHeight="1" x14ac:dyDescent="0.25">
      <c r="A628" s="41" t="s">
        <v>284</v>
      </c>
      <c r="B628" s="34" t="s">
        <v>191</v>
      </c>
      <c r="C628" s="42">
        <v>9.0650000000000008E-2</v>
      </c>
      <c r="D628" s="43">
        <f t="shared" si="103"/>
        <v>3.3948425000000007</v>
      </c>
      <c r="E628" s="43">
        <f t="shared" si="104"/>
        <v>3.2251003750000007</v>
      </c>
      <c r="F628" s="82">
        <f t="shared" si="106"/>
        <v>3.0553582500000007</v>
      </c>
      <c r="G628" s="29"/>
      <c r="H628" s="82">
        <f t="shared" ca="1" si="96"/>
        <v>3.3948425000000007</v>
      </c>
      <c r="I628" s="36">
        <f t="shared" ca="1" si="105"/>
        <v>0</v>
      </c>
      <c r="J628" s="140"/>
    </row>
    <row r="629" spans="1:10" ht="15.75" customHeight="1" x14ac:dyDescent="0.25">
      <c r="A629" s="41" t="s">
        <v>284</v>
      </c>
      <c r="B629" s="34" t="s">
        <v>192</v>
      </c>
      <c r="C629" s="42">
        <v>0.08</v>
      </c>
      <c r="D629" s="43">
        <f t="shared" si="103"/>
        <v>2.9960000000000004</v>
      </c>
      <c r="E629" s="43">
        <f t="shared" si="104"/>
        <v>2.8462000000000005</v>
      </c>
      <c r="F629" s="82">
        <f t="shared" si="106"/>
        <v>2.6964000000000006</v>
      </c>
      <c r="G629" s="29"/>
      <c r="H629" s="82">
        <f t="shared" ca="1" si="96"/>
        <v>2.9960000000000004</v>
      </c>
      <c r="I629" s="36">
        <f t="shared" ca="1" si="105"/>
        <v>0</v>
      </c>
      <c r="J629" s="140"/>
    </row>
    <row r="630" spans="1:10" ht="15.75" customHeight="1" x14ac:dyDescent="0.25">
      <c r="A630" s="41" t="s">
        <v>284</v>
      </c>
      <c r="B630" s="34" t="s">
        <v>289</v>
      </c>
      <c r="C630" s="42">
        <v>0.11285000000000001</v>
      </c>
      <c r="D630" s="43">
        <f t="shared" si="103"/>
        <v>4.2262325000000009</v>
      </c>
      <c r="E630" s="43">
        <f t="shared" si="104"/>
        <v>4.0149208750000005</v>
      </c>
      <c r="F630" s="82">
        <f t="shared" si="106"/>
        <v>3.8036092500000009</v>
      </c>
      <c r="G630" s="29"/>
      <c r="H630" s="82">
        <f t="shared" ca="1" si="96"/>
        <v>4.2262325000000009</v>
      </c>
      <c r="I630" s="36">
        <f t="shared" ca="1" si="105"/>
        <v>0</v>
      </c>
      <c r="J630" s="140"/>
    </row>
    <row r="631" spans="1:10" ht="15.75" customHeight="1" x14ac:dyDescent="0.25">
      <c r="A631" s="41" t="s">
        <v>284</v>
      </c>
      <c r="B631" s="34" t="s">
        <v>290</v>
      </c>
      <c r="C631" s="42">
        <v>0.08</v>
      </c>
      <c r="D631" s="43">
        <f t="shared" si="103"/>
        <v>2.9960000000000004</v>
      </c>
      <c r="E631" s="43">
        <f t="shared" si="104"/>
        <v>2.8462000000000005</v>
      </c>
      <c r="F631" s="82">
        <f t="shared" si="106"/>
        <v>2.6964000000000006</v>
      </c>
      <c r="G631" s="29"/>
      <c r="H631" s="82">
        <f t="shared" ca="1" si="96"/>
        <v>2.9960000000000004</v>
      </c>
      <c r="I631" s="36">
        <f t="shared" ca="1" si="105"/>
        <v>0</v>
      </c>
      <c r="J631" s="140"/>
    </row>
    <row r="632" spans="1:10" ht="15.75" customHeight="1" x14ac:dyDescent="0.25">
      <c r="A632" s="41" t="s">
        <v>284</v>
      </c>
      <c r="B632" s="34" t="s">
        <v>291</v>
      </c>
      <c r="C632" s="42">
        <v>8.8430000000000009E-2</v>
      </c>
      <c r="D632" s="43">
        <f t="shared" si="103"/>
        <v>3.3117035000000006</v>
      </c>
      <c r="E632" s="43">
        <f t="shared" si="104"/>
        <v>3.1461183250000002</v>
      </c>
      <c r="F632" s="82">
        <f t="shared" si="106"/>
        <v>2.9805331500000007</v>
      </c>
      <c r="G632" s="29"/>
      <c r="H632" s="82">
        <f t="shared" ca="1" si="96"/>
        <v>3.3117035000000006</v>
      </c>
      <c r="I632" s="36">
        <f t="shared" ca="1" si="105"/>
        <v>0</v>
      </c>
      <c r="J632" s="140"/>
    </row>
    <row r="633" spans="1:10" ht="15.75" customHeight="1" x14ac:dyDescent="0.25">
      <c r="A633" s="41" t="s">
        <v>284</v>
      </c>
      <c r="B633" s="34" t="s">
        <v>292</v>
      </c>
      <c r="C633" s="42">
        <v>8.7320000000000009E-2</v>
      </c>
      <c r="D633" s="43">
        <f t="shared" si="103"/>
        <v>3.2701340000000005</v>
      </c>
      <c r="E633" s="43">
        <f t="shared" si="104"/>
        <v>3.1066273000000004</v>
      </c>
      <c r="F633" s="82">
        <f t="shared" si="106"/>
        <v>2.9431206000000008</v>
      </c>
      <c r="G633" s="29"/>
      <c r="H633" s="82">
        <f t="shared" ca="1" si="96"/>
        <v>3.2701340000000005</v>
      </c>
      <c r="I633" s="36">
        <f t="shared" ca="1" si="105"/>
        <v>0</v>
      </c>
      <c r="J633" s="140"/>
    </row>
    <row r="634" spans="1:10" ht="15.75" customHeight="1" x14ac:dyDescent="0.25">
      <c r="A634" s="41" t="s">
        <v>284</v>
      </c>
      <c r="B634" s="34" t="s">
        <v>293</v>
      </c>
      <c r="C634" s="42">
        <v>0.08</v>
      </c>
      <c r="D634" s="43">
        <f t="shared" si="103"/>
        <v>2.9960000000000004</v>
      </c>
      <c r="E634" s="43">
        <f t="shared" si="104"/>
        <v>2.8462000000000005</v>
      </c>
      <c r="F634" s="82">
        <f t="shared" si="106"/>
        <v>2.6964000000000006</v>
      </c>
      <c r="G634" s="29"/>
      <c r="H634" s="82">
        <f t="shared" ca="1" si="96"/>
        <v>2.9960000000000004</v>
      </c>
      <c r="I634" s="36">
        <f t="shared" ca="1" si="105"/>
        <v>0</v>
      </c>
      <c r="J634" s="140"/>
    </row>
    <row r="635" spans="1:10" ht="15.75" customHeight="1" x14ac:dyDescent="0.25">
      <c r="A635" s="41" t="s">
        <v>284</v>
      </c>
      <c r="B635" s="34" t="s">
        <v>294</v>
      </c>
      <c r="C635" s="42">
        <v>0.08</v>
      </c>
      <c r="D635" s="43">
        <f t="shared" si="103"/>
        <v>2.9960000000000004</v>
      </c>
      <c r="E635" s="43">
        <f t="shared" si="104"/>
        <v>2.8462000000000005</v>
      </c>
      <c r="F635" s="82">
        <f t="shared" si="106"/>
        <v>2.6964000000000006</v>
      </c>
      <c r="G635" s="29"/>
      <c r="H635" s="82">
        <f t="shared" ca="1" si="96"/>
        <v>2.9960000000000004</v>
      </c>
      <c r="I635" s="36">
        <f t="shared" ca="1" si="105"/>
        <v>0</v>
      </c>
      <c r="J635" s="140"/>
    </row>
    <row r="636" spans="1:10" ht="15.75" customHeight="1" x14ac:dyDescent="0.25">
      <c r="A636" s="41" t="s">
        <v>284</v>
      </c>
      <c r="B636" s="34" t="s">
        <v>295</v>
      </c>
      <c r="C636" s="42">
        <v>8.1769999999999995E-2</v>
      </c>
      <c r="D636" s="43">
        <f t="shared" si="103"/>
        <v>3.0622864999999999</v>
      </c>
      <c r="E636" s="43">
        <f t="shared" si="104"/>
        <v>2.9091721749999997</v>
      </c>
      <c r="F636" s="82">
        <f t="shared" si="106"/>
        <v>2.7560578499999999</v>
      </c>
      <c r="G636" s="29"/>
      <c r="H636" s="82">
        <f t="shared" ca="1" si="96"/>
        <v>3.0622864999999999</v>
      </c>
      <c r="I636" s="36">
        <f t="shared" ca="1" si="105"/>
        <v>0</v>
      </c>
      <c r="J636" s="140"/>
    </row>
    <row r="637" spans="1:10" ht="15.75" customHeight="1" x14ac:dyDescent="0.25">
      <c r="A637" s="41" t="s">
        <v>284</v>
      </c>
      <c r="B637" s="34" t="s">
        <v>296</v>
      </c>
      <c r="C637" s="42">
        <v>7.7329999999999996E-2</v>
      </c>
      <c r="D637" s="43">
        <f t="shared" si="103"/>
        <v>2.8960085000000002</v>
      </c>
      <c r="E637" s="43">
        <f t="shared" si="104"/>
        <v>2.7512080750000001</v>
      </c>
      <c r="F637" s="82">
        <f t="shared" si="106"/>
        <v>2.6064076500000004</v>
      </c>
      <c r="G637" s="29"/>
      <c r="H637" s="82">
        <f t="shared" ca="1" si="96"/>
        <v>2.8960085000000002</v>
      </c>
      <c r="I637" s="36">
        <f t="shared" ca="1" si="105"/>
        <v>0</v>
      </c>
      <c r="J637" s="140"/>
    </row>
    <row r="638" spans="1:10" ht="15.75" customHeight="1" x14ac:dyDescent="0.25">
      <c r="A638" s="41" t="s">
        <v>284</v>
      </c>
      <c r="B638" s="34" t="s">
        <v>297</v>
      </c>
      <c r="C638" s="42">
        <v>8.9725000000000013E-2</v>
      </c>
      <c r="D638" s="43">
        <f t="shared" si="103"/>
        <v>3.3602012500000007</v>
      </c>
      <c r="E638" s="43">
        <f t="shared" si="104"/>
        <v>3.1921911875000006</v>
      </c>
      <c r="F638" s="82">
        <f t="shared" si="106"/>
        <v>3.0241811250000006</v>
      </c>
      <c r="G638" s="29"/>
      <c r="H638" s="82">
        <f t="shared" ca="1" si="96"/>
        <v>3.3602012500000007</v>
      </c>
      <c r="I638" s="36">
        <f t="shared" ca="1" si="105"/>
        <v>0</v>
      </c>
      <c r="J638" s="140"/>
    </row>
    <row r="639" spans="1:10" ht="15.75" customHeight="1" x14ac:dyDescent="0.25">
      <c r="A639" s="41" t="s">
        <v>284</v>
      </c>
      <c r="B639" s="34" t="s">
        <v>275</v>
      </c>
      <c r="C639" s="42">
        <v>9.9529999999999993E-2</v>
      </c>
      <c r="D639" s="43">
        <f t="shared" si="103"/>
        <v>3.7273985000000001</v>
      </c>
      <c r="E639" s="43">
        <f t="shared" si="104"/>
        <v>3.5410285749999999</v>
      </c>
      <c r="F639" s="82">
        <f t="shared" si="106"/>
        <v>3.3546586500000002</v>
      </c>
      <c r="G639" s="29"/>
      <c r="H639" s="82">
        <f t="shared" ca="1" si="96"/>
        <v>3.7273985000000001</v>
      </c>
      <c r="I639" s="36">
        <f t="shared" ca="1" si="105"/>
        <v>0</v>
      </c>
      <c r="J639" s="140"/>
    </row>
    <row r="640" spans="1:10" ht="15.75" customHeight="1" x14ac:dyDescent="0.25">
      <c r="A640" s="41" t="s">
        <v>284</v>
      </c>
      <c r="B640" s="34" t="s">
        <v>298</v>
      </c>
      <c r="C640" s="42">
        <v>9.5274999999999999E-2</v>
      </c>
      <c r="D640" s="43">
        <f t="shared" si="103"/>
        <v>3.5680487500000004</v>
      </c>
      <c r="E640" s="43">
        <f t="shared" si="104"/>
        <v>3.3896463125</v>
      </c>
      <c r="F640" s="82">
        <f t="shared" si="106"/>
        <v>3.2112438750000005</v>
      </c>
      <c r="G640" s="29"/>
      <c r="H640" s="82">
        <f t="shared" ca="1" si="96"/>
        <v>3.5680487500000004</v>
      </c>
      <c r="I640" s="36">
        <f t="shared" ca="1" si="105"/>
        <v>0</v>
      </c>
      <c r="J640" s="140"/>
    </row>
    <row r="641" spans="1:10" ht="15.75" customHeight="1" x14ac:dyDescent="0.25">
      <c r="A641" s="41" t="s">
        <v>284</v>
      </c>
      <c r="B641" s="34" t="s">
        <v>299</v>
      </c>
      <c r="C641" s="42">
        <v>7.844000000000001E-2</v>
      </c>
      <c r="D641" s="43">
        <f t="shared" si="103"/>
        <v>2.9375780000000007</v>
      </c>
      <c r="E641" s="43">
        <f t="shared" si="104"/>
        <v>2.7906991000000003</v>
      </c>
      <c r="F641" s="82">
        <f t="shared" si="106"/>
        <v>2.6438202000000008</v>
      </c>
      <c r="G641" s="29"/>
      <c r="H641" s="82">
        <f t="shared" ca="1" si="96"/>
        <v>2.9375780000000007</v>
      </c>
      <c r="I641" s="36">
        <f t="shared" ca="1" si="105"/>
        <v>0</v>
      </c>
      <c r="J641" s="140"/>
    </row>
    <row r="642" spans="1:10" ht="15.75" customHeight="1" x14ac:dyDescent="0.25">
      <c r="A642" s="41" t="s">
        <v>284</v>
      </c>
      <c r="B642" s="34" t="s">
        <v>197</v>
      </c>
      <c r="C642" s="42">
        <v>7.844000000000001E-2</v>
      </c>
      <c r="D642" s="43">
        <f t="shared" si="103"/>
        <v>2.9375780000000007</v>
      </c>
      <c r="E642" s="43">
        <f t="shared" si="104"/>
        <v>2.7906991000000003</v>
      </c>
      <c r="F642" s="82">
        <f t="shared" si="106"/>
        <v>2.6438202000000008</v>
      </c>
      <c r="G642" s="29"/>
      <c r="H642" s="82">
        <f t="shared" ca="1" si="96"/>
        <v>2.9375780000000007</v>
      </c>
      <c r="I642" s="36">
        <f t="shared" ca="1" si="105"/>
        <v>0</v>
      </c>
      <c r="J642" s="140"/>
    </row>
    <row r="643" spans="1:10" ht="15.75" customHeight="1" x14ac:dyDescent="0.25">
      <c r="A643" s="41" t="s">
        <v>284</v>
      </c>
      <c r="B643" s="34" t="s">
        <v>300</v>
      </c>
      <c r="C643" s="42">
        <v>8.6210000000000009E-2</v>
      </c>
      <c r="D643" s="43">
        <f t="shared" si="103"/>
        <v>3.2285645000000005</v>
      </c>
      <c r="E643" s="43">
        <f t="shared" si="104"/>
        <v>3.0671362750000002</v>
      </c>
      <c r="F643" s="82">
        <f t="shared" si="106"/>
        <v>2.9057080500000003</v>
      </c>
      <c r="G643" s="29"/>
      <c r="H643" s="82">
        <f t="shared" ca="1" si="96"/>
        <v>3.2285645000000005</v>
      </c>
      <c r="I643" s="36">
        <f t="shared" ca="1" si="105"/>
        <v>0</v>
      </c>
      <c r="J643" s="140"/>
    </row>
    <row r="644" spans="1:10" ht="15.75" customHeight="1" x14ac:dyDescent="0.25">
      <c r="A644" s="41" t="s">
        <v>284</v>
      </c>
      <c r="B644" s="34" t="s">
        <v>301</v>
      </c>
      <c r="C644" s="42">
        <v>9.9529999999999993E-2</v>
      </c>
      <c r="D644" s="43">
        <f t="shared" si="103"/>
        <v>3.7273985000000001</v>
      </c>
      <c r="E644" s="43">
        <f t="shared" si="104"/>
        <v>3.5410285749999999</v>
      </c>
      <c r="F644" s="82">
        <f t="shared" si="106"/>
        <v>3.3546586500000002</v>
      </c>
      <c r="G644" s="29"/>
      <c r="H644" s="82">
        <f t="shared" ca="1" si="96"/>
        <v>3.7273985000000001</v>
      </c>
      <c r="I644" s="36">
        <f t="shared" ca="1" si="105"/>
        <v>0</v>
      </c>
      <c r="J644" s="140"/>
    </row>
    <row r="645" spans="1:10" ht="15.75" customHeight="1" x14ac:dyDescent="0.25">
      <c r="A645" s="41" t="s">
        <v>284</v>
      </c>
      <c r="B645" s="34" t="s">
        <v>302</v>
      </c>
      <c r="C645" s="42">
        <v>0.11285000000000001</v>
      </c>
      <c r="D645" s="43">
        <f t="shared" si="103"/>
        <v>4.2262325000000009</v>
      </c>
      <c r="E645" s="43">
        <f t="shared" si="104"/>
        <v>4.0149208750000005</v>
      </c>
      <c r="F645" s="82">
        <f t="shared" si="106"/>
        <v>3.8036092500000009</v>
      </c>
      <c r="G645" s="29"/>
      <c r="H645" s="82">
        <f t="shared" ca="1" si="96"/>
        <v>4.2262325000000009</v>
      </c>
      <c r="I645" s="36">
        <f t="shared" ca="1" si="105"/>
        <v>0</v>
      </c>
      <c r="J645" s="140"/>
    </row>
    <row r="646" spans="1:10" ht="15.75" customHeight="1" x14ac:dyDescent="0.25">
      <c r="A646" s="41" t="s">
        <v>284</v>
      </c>
      <c r="B646" s="34" t="s">
        <v>303</v>
      </c>
      <c r="C646" s="42">
        <v>7.844000000000001E-2</v>
      </c>
      <c r="D646" s="43">
        <f t="shared" si="103"/>
        <v>2.9375780000000007</v>
      </c>
      <c r="E646" s="43">
        <f t="shared" si="104"/>
        <v>2.7906991000000003</v>
      </c>
      <c r="F646" s="82">
        <f t="shared" si="106"/>
        <v>2.6438202000000008</v>
      </c>
      <c r="G646" s="29"/>
      <c r="H646" s="82">
        <f t="shared" ca="1" si="96"/>
        <v>2.9375780000000007</v>
      </c>
      <c r="I646" s="36">
        <f t="shared" ca="1" si="105"/>
        <v>0</v>
      </c>
      <c r="J646" s="140"/>
    </row>
    <row r="647" spans="1:10" ht="15.75" customHeight="1" x14ac:dyDescent="0.25">
      <c r="A647" s="41" t="s">
        <v>284</v>
      </c>
      <c r="B647" s="34" t="s">
        <v>304</v>
      </c>
      <c r="C647" s="42">
        <v>8.1955E-2</v>
      </c>
      <c r="D647" s="43">
        <f t="shared" si="103"/>
        <v>3.0692147500000004</v>
      </c>
      <c r="E647" s="43">
        <f t="shared" si="104"/>
        <v>2.9157540125000003</v>
      </c>
      <c r="F647" s="82">
        <f t="shared" si="106"/>
        <v>2.7622932750000007</v>
      </c>
      <c r="G647" s="29"/>
      <c r="H647" s="82">
        <f t="shared" ca="1" si="96"/>
        <v>3.0692147500000004</v>
      </c>
      <c r="I647" s="36">
        <f t="shared" ca="1" si="105"/>
        <v>0</v>
      </c>
      <c r="J647" s="140"/>
    </row>
    <row r="648" spans="1:10" ht="15.75" customHeight="1" x14ac:dyDescent="0.25">
      <c r="A648" s="41" t="s">
        <v>284</v>
      </c>
      <c r="B648" s="34" t="s">
        <v>305</v>
      </c>
      <c r="C648" s="42">
        <v>8.2879999999999995E-2</v>
      </c>
      <c r="D648" s="43">
        <f t="shared" si="103"/>
        <v>3.1038559999999999</v>
      </c>
      <c r="E648" s="43">
        <f t="shared" si="104"/>
        <v>2.9486631999999999</v>
      </c>
      <c r="F648" s="82">
        <f t="shared" si="106"/>
        <v>2.7934703999999999</v>
      </c>
      <c r="G648" s="29"/>
      <c r="H648" s="82">
        <f t="shared" ca="1" si="96"/>
        <v>3.1038559999999999</v>
      </c>
      <c r="I648" s="36">
        <f t="shared" ca="1" si="105"/>
        <v>0</v>
      </c>
      <c r="J648" s="140"/>
    </row>
    <row r="649" spans="1:10" ht="15.75" customHeight="1" x14ac:dyDescent="0.25">
      <c r="A649" s="41" t="s">
        <v>284</v>
      </c>
      <c r="B649" s="34" t="s">
        <v>306</v>
      </c>
      <c r="C649" s="42">
        <v>9.5090000000000008E-2</v>
      </c>
      <c r="D649" s="43">
        <f t="shared" si="103"/>
        <v>3.5611205000000004</v>
      </c>
      <c r="E649" s="43">
        <f t="shared" si="104"/>
        <v>3.3830644750000003</v>
      </c>
      <c r="F649" s="82">
        <f t="shared" si="106"/>
        <v>3.2050084500000002</v>
      </c>
      <c r="G649" s="29"/>
      <c r="H649" s="82">
        <f t="shared" ca="1" si="96"/>
        <v>3.5611205000000004</v>
      </c>
      <c r="I649" s="36">
        <f t="shared" ca="1" si="105"/>
        <v>0</v>
      </c>
      <c r="J649" s="140"/>
    </row>
    <row r="650" spans="1:10" ht="15.75" customHeight="1" x14ac:dyDescent="0.25">
      <c r="A650" s="41" t="s">
        <v>284</v>
      </c>
      <c r="B650" s="34" t="s">
        <v>307</v>
      </c>
      <c r="C650" s="42">
        <v>8.0659999999999996E-2</v>
      </c>
      <c r="D650" s="43">
        <f t="shared" si="103"/>
        <v>3.0207169999999999</v>
      </c>
      <c r="E650" s="43">
        <f t="shared" si="104"/>
        <v>2.8696811499999999</v>
      </c>
      <c r="F650" s="82">
        <f t="shared" si="106"/>
        <v>2.7186452999999999</v>
      </c>
      <c r="G650" s="29"/>
      <c r="H650" s="82">
        <f t="shared" ca="1" si="96"/>
        <v>3.0207169999999999</v>
      </c>
      <c r="I650" s="36">
        <f t="shared" ca="1" si="105"/>
        <v>0</v>
      </c>
      <c r="J650" s="140"/>
    </row>
    <row r="651" spans="1:10" ht="15.75" customHeight="1" x14ac:dyDescent="0.25">
      <c r="A651" s="41" t="s">
        <v>284</v>
      </c>
      <c r="B651" s="34" t="s">
        <v>308</v>
      </c>
      <c r="C651" s="42">
        <v>8.9725000000000013E-2</v>
      </c>
      <c r="D651" s="43">
        <f t="shared" si="103"/>
        <v>3.3602012500000007</v>
      </c>
      <c r="E651" s="43">
        <f t="shared" si="104"/>
        <v>3.1921911875000006</v>
      </c>
      <c r="F651" s="82">
        <f t="shared" si="106"/>
        <v>3.0241811250000006</v>
      </c>
      <c r="G651" s="29"/>
      <c r="H651" s="82">
        <f t="shared" ca="1" si="96"/>
        <v>3.3602012500000007</v>
      </c>
      <c r="I651" s="36">
        <f t="shared" ca="1" si="105"/>
        <v>0</v>
      </c>
      <c r="J651" s="140"/>
    </row>
    <row r="652" spans="1:10" ht="15.75" customHeight="1" x14ac:dyDescent="0.25">
      <c r="A652" s="41" t="s">
        <v>284</v>
      </c>
      <c r="B652" s="34" t="s">
        <v>309</v>
      </c>
      <c r="C652" s="42">
        <v>0.10101</v>
      </c>
      <c r="D652" s="43">
        <f t="shared" si="103"/>
        <v>3.7828245000000003</v>
      </c>
      <c r="E652" s="43">
        <f t="shared" si="104"/>
        <v>3.5936832750000001</v>
      </c>
      <c r="F652" s="82">
        <f t="shared" si="106"/>
        <v>3.4045420500000003</v>
      </c>
      <c r="G652" s="29"/>
      <c r="H652" s="82">
        <f t="shared" ca="1" si="96"/>
        <v>3.7828245000000003</v>
      </c>
      <c r="I652" s="36">
        <f t="shared" ca="1" si="105"/>
        <v>0</v>
      </c>
      <c r="J652" s="140"/>
    </row>
    <row r="653" spans="1:10" ht="15.75" customHeight="1" x14ac:dyDescent="0.25">
      <c r="A653" s="41" t="s">
        <v>284</v>
      </c>
      <c r="B653" s="34" t="s">
        <v>310</v>
      </c>
      <c r="C653" s="42">
        <v>0.10101</v>
      </c>
      <c r="D653" s="43">
        <f t="shared" si="103"/>
        <v>3.7828245000000003</v>
      </c>
      <c r="E653" s="43">
        <f t="shared" si="104"/>
        <v>3.5936832750000001</v>
      </c>
      <c r="F653" s="82">
        <f t="shared" si="106"/>
        <v>3.4045420500000003</v>
      </c>
      <c r="G653" s="29"/>
      <c r="H653" s="82">
        <f t="shared" ca="1" si="96"/>
        <v>3.7828245000000003</v>
      </c>
      <c r="I653" s="36">
        <f t="shared" ca="1" si="105"/>
        <v>0</v>
      </c>
      <c r="J653" s="140"/>
    </row>
    <row r="654" spans="1:10" ht="15.75" customHeight="1" x14ac:dyDescent="0.25">
      <c r="A654" s="41" t="s">
        <v>284</v>
      </c>
      <c r="B654" s="34" t="s">
        <v>311</v>
      </c>
      <c r="C654" s="42">
        <v>0.10101</v>
      </c>
      <c r="D654" s="43">
        <f t="shared" si="103"/>
        <v>3.7828245000000003</v>
      </c>
      <c r="E654" s="43">
        <f t="shared" si="104"/>
        <v>3.5936832750000001</v>
      </c>
      <c r="F654" s="82">
        <f t="shared" si="106"/>
        <v>3.4045420500000003</v>
      </c>
      <c r="G654" s="29"/>
      <c r="H654" s="82">
        <f t="shared" ca="1" si="96"/>
        <v>3.7828245000000003</v>
      </c>
      <c r="I654" s="36">
        <f t="shared" ca="1" si="105"/>
        <v>0</v>
      </c>
      <c r="J654" s="140"/>
    </row>
    <row r="655" spans="1:10" ht="15.75" customHeight="1" x14ac:dyDescent="0.25">
      <c r="A655" s="41" t="s">
        <v>284</v>
      </c>
      <c r="B655" s="34" t="s">
        <v>312</v>
      </c>
      <c r="C655" s="42">
        <v>8.0659999999999996E-2</v>
      </c>
      <c r="D655" s="43">
        <f t="shared" si="103"/>
        <v>3.0207169999999999</v>
      </c>
      <c r="E655" s="43">
        <f t="shared" si="104"/>
        <v>2.8696811499999999</v>
      </c>
      <c r="F655" s="82">
        <f t="shared" si="106"/>
        <v>2.7186452999999999</v>
      </c>
      <c r="G655" s="29"/>
      <c r="H655" s="82">
        <f t="shared" ca="1" si="96"/>
        <v>3.0207169999999999</v>
      </c>
      <c r="I655" s="36">
        <f t="shared" ca="1" si="105"/>
        <v>0</v>
      </c>
      <c r="J655" s="140"/>
    </row>
    <row r="656" spans="1:10" ht="15.75" customHeight="1" x14ac:dyDescent="0.25">
      <c r="A656" s="41" t="s">
        <v>284</v>
      </c>
      <c r="B656" s="34" t="s">
        <v>313</v>
      </c>
      <c r="C656" s="42">
        <v>8.0659999999999996E-2</v>
      </c>
      <c r="D656" s="43">
        <f t="shared" si="103"/>
        <v>3.0207169999999999</v>
      </c>
      <c r="E656" s="43">
        <f t="shared" si="104"/>
        <v>2.8696811499999999</v>
      </c>
      <c r="F656" s="82">
        <f t="shared" si="106"/>
        <v>2.7186452999999999</v>
      </c>
      <c r="G656" s="29"/>
      <c r="H656" s="82">
        <f t="shared" ca="1" si="96"/>
        <v>3.0207169999999999</v>
      </c>
      <c r="I656" s="36">
        <f t="shared" ca="1" si="105"/>
        <v>0</v>
      </c>
      <c r="J656" s="140"/>
    </row>
    <row r="657" spans="1:10" ht="15.75" customHeight="1" x14ac:dyDescent="0.25">
      <c r="A657" s="41" t="s">
        <v>284</v>
      </c>
      <c r="B657" s="34" t="s">
        <v>314</v>
      </c>
      <c r="C657" s="42">
        <v>7.5295000000000001E-2</v>
      </c>
      <c r="D657" s="43">
        <f t="shared" si="103"/>
        <v>2.8197977500000002</v>
      </c>
      <c r="E657" s="43">
        <f t="shared" si="104"/>
        <v>2.6788078625000002</v>
      </c>
      <c r="F657" s="82">
        <f t="shared" si="106"/>
        <v>2.5378179750000003</v>
      </c>
      <c r="G657" s="29"/>
      <c r="H657" s="82">
        <f t="shared" ca="1" si="96"/>
        <v>2.8197977500000002</v>
      </c>
      <c r="I657" s="36">
        <f t="shared" ca="1" si="105"/>
        <v>0</v>
      </c>
      <c r="J657" s="140"/>
    </row>
    <row r="658" spans="1:10" ht="15.75" customHeight="1" x14ac:dyDescent="0.25">
      <c r="A658" s="41" t="s">
        <v>284</v>
      </c>
      <c r="B658" s="34" t="s">
        <v>276</v>
      </c>
      <c r="C658" s="42">
        <v>8.0659999999999996E-2</v>
      </c>
      <c r="D658" s="43">
        <f t="shared" si="103"/>
        <v>3.0207169999999999</v>
      </c>
      <c r="E658" s="43">
        <f t="shared" si="104"/>
        <v>2.8696811499999999</v>
      </c>
      <c r="F658" s="82">
        <f t="shared" si="106"/>
        <v>2.7186452999999999</v>
      </c>
      <c r="G658" s="29"/>
      <c r="H658" s="82">
        <f t="shared" ca="1" si="96"/>
        <v>3.0207169999999999</v>
      </c>
      <c r="I658" s="36">
        <f t="shared" ca="1" si="105"/>
        <v>0</v>
      </c>
      <c r="J658" s="140"/>
    </row>
    <row r="659" spans="1:10" ht="15.75" customHeight="1" x14ac:dyDescent="0.25">
      <c r="A659" s="41" t="s">
        <v>284</v>
      </c>
      <c r="B659" s="34" t="s">
        <v>315</v>
      </c>
      <c r="C659" s="42">
        <v>9.9529999999999993E-2</v>
      </c>
      <c r="D659" s="43">
        <f t="shared" si="103"/>
        <v>3.7273985000000001</v>
      </c>
      <c r="E659" s="43">
        <f t="shared" si="104"/>
        <v>3.5410285749999999</v>
      </c>
      <c r="F659" s="82">
        <f t="shared" si="106"/>
        <v>3.3546586500000002</v>
      </c>
      <c r="G659" s="29"/>
      <c r="H659" s="82">
        <f t="shared" ca="1" si="96"/>
        <v>3.7273985000000001</v>
      </c>
      <c r="I659" s="36">
        <f t="shared" ca="1" si="105"/>
        <v>0</v>
      </c>
      <c r="J659" s="140"/>
    </row>
    <row r="660" spans="1:10" ht="15.75" customHeight="1" x14ac:dyDescent="0.25">
      <c r="A660" s="41" t="s">
        <v>284</v>
      </c>
      <c r="B660" s="34" t="s">
        <v>316</v>
      </c>
      <c r="C660" s="42">
        <v>9.9529999999999993E-2</v>
      </c>
      <c r="D660" s="43">
        <f t="shared" si="103"/>
        <v>3.7273985000000001</v>
      </c>
      <c r="E660" s="43">
        <f t="shared" si="104"/>
        <v>3.5410285749999999</v>
      </c>
      <c r="F660" s="82">
        <f t="shared" si="106"/>
        <v>3.3546586500000002</v>
      </c>
      <c r="G660" s="29"/>
      <c r="H660" s="82">
        <f t="shared" ca="1" si="96"/>
        <v>3.7273985000000001</v>
      </c>
      <c r="I660" s="36">
        <f t="shared" ca="1" si="105"/>
        <v>0</v>
      </c>
      <c r="J660" s="140"/>
    </row>
    <row r="661" spans="1:10" ht="15.75" customHeight="1" x14ac:dyDescent="0.25">
      <c r="A661" s="41" t="s">
        <v>284</v>
      </c>
      <c r="B661" s="34" t="s">
        <v>317</v>
      </c>
      <c r="C661" s="42">
        <v>9.9529999999999993E-2</v>
      </c>
      <c r="D661" s="43">
        <f t="shared" si="103"/>
        <v>3.7273985000000001</v>
      </c>
      <c r="E661" s="43">
        <f t="shared" si="104"/>
        <v>3.5410285749999999</v>
      </c>
      <c r="F661" s="82">
        <f t="shared" si="106"/>
        <v>3.3546586500000002</v>
      </c>
      <c r="G661" s="29"/>
      <c r="H661" s="82">
        <f t="shared" ca="1" si="96"/>
        <v>3.7273985000000001</v>
      </c>
      <c r="I661" s="36">
        <f t="shared" ca="1" si="105"/>
        <v>0</v>
      </c>
      <c r="J661" s="140"/>
    </row>
    <row r="662" spans="1:10" ht="15.75" customHeight="1" x14ac:dyDescent="0.25">
      <c r="A662" s="41" t="s">
        <v>284</v>
      </c>
      <c r="B662" s="34" t="s">
        <v>318</v>
      </c>
      <c r="C662" s="42">
        <v>7.844000000000001E-2</v>
      </c>
      <c r="D662" s="43">
        <f t="shared" si="103"/>
        <v>2.9375780000000007</v>
      </c>
      <c r="E662" s="43">
        <f t="shared" si="104"/>
        <v>2.7906991000000003</v>
      </c>
      <c r="F662" s="82">
        <f t="shared" si="106"/>
        <v>2.6438202000000008</v>
      </c>
      <c r="G662" s="29"/>
      <c r="H662" s="82">
        <f t="shared" ca="1" si="96"/>
        <v>2.9375780000000007</v>
      </c>
      <c r="I662" s="36">
        <f t="shared" ca="1" si="105"/>
        <v>0</v>
      </c>
      <c r="J662" s="140"/>
    </row>
    <row r="663" spans="1:10" ht="15.75" customHeight="1" x14ac:dyDescent="0.25">
      <c r="A663" s="41" t="s">
        <v>284</v>
      </c>
      <c r="B663" s="34" t="s">
        <v>319</v>
      </c>
      <c r="C663" s="42">
        <v>9.2500000000000027E-2</v>
      </c>
      <c r="D663" s="43">
        <f t="shared" si="103"/>
        <v>3.4641250000000015</v>
      </c>
      <c r="E663" s="43">
        <f t="shared" si="104"/>
        <v>3.2909187500000012</v>
      </c>
      <c r="F663" s="82">
        <f t="shared" si="106"/>
        <v>3.1177125000000014</v>
      </c>
      <c r="G663" s="29"/>
      <c r="H663" s="82">
        <f t="shared" ca="1" si="96"/>
        <v>3.4641250000000015</v>
      </c>
      <c r="I663" s="36">
        <f t="shared" ca="1" si="105"/>
        <v>0</v>
      </c>
      <c r="J663" s="140"/>
    </row>
    <row r="664" spans="1:10" ht="15.75" customHeight="1" x14ac:dyDescent="0.25">
      <c r="A664" s="41" t="s">
        <v>284</v>
      </c>
      <c r="B664" s="34" t="s">
        <v>320</v>
      </c>
      <c r="C664" s="42">
        <v>7.844000000000001E-2</v>
      </c>
      <c r="D664" s="43">
        <f t="shared" si="103"/>
        <v>2.9375780000000007</v>
      </c>
      <c r="E664" s="43">
        <f t="shared" si="104"/>
        <v>2.7906991000000003</v>
      </c>
      <c r="F664" s="82">
        <f t="shared" si="106"/>
        <v>2.6438202000000008</v>
      </c>
      <c r="G664" s="29"/>
      <c r="H664" s="82">
        <f t="shared" ca="1" si="96"/>
        <v>2.9375780000000007</v>
      </c>
      <c r="I664" s="36">
        <f t="shared" ca="1" si="105"/>
        <v>0</v>
      </c>
      <c r="J664" s="140"/>
    </row>
    <row r="665" spans="1:10" ht="15.75" customHeight="1" x14ac:dyDescent="0.25">
      <c r="A665" s="41" t="s">
        <v>284</v>
      </c>
      <c r="B665" s="34" t="s">
        <v>321</v>
      </c>
      <c r="C665" s="42">
        <v>0.136715</v>
      </c>
      <c r="D665" s="43">
        <f t="shared" si="103"/>
        <v>5.1199767500000002</v>
      </c>
      <c r="E665" s="43">
        <f t="shared" si="104"/>
        <v>4.8639779125000002</v>
      </c>
      <c r="F665" s="82">
        <f t="shared" si="106"/>
        <v>4.6079790750000003</v>
      </c>
      <c r="G665" s="29"/>
      <c r="H665" s="82">
        <f t="shared" ca="1" si="96"/>
        <v>5.1199767500000002</v>
      </c>
      <c r="I665" s="36">
        <f t="shared" ca="1" si="105"/>
        <v>0</v>
      </c>
      <c r="J665" s="140"/>
    </row>
    <row r="666" spans="1:10" ht="15.75" customHeight="1" x14ac:dyDescent="0.25">
      <c r="A666" s="41" t="s">
        <v>284</v>
      </c>
      <c r="B666" s="34" t="s">
        <v>322</v>
      </c>
      <c r="C666" s="42">
        <v>9.8420000000000007E-2</v>
      </c>
      <c r="D666" s="43">
        <f t="shared" si="103"/>
        <v>3.6858290000000005</v>
      </c>
      <c r="E666" s="43">
        <f t="shared" si="104"/>
        <v>3.5015375500000001</v>
      </c>
      <c r="F666" s="82">
        <f t="shared" si="106"/>
        <v>3.3172461000000006</v>
      </c>
      <c r="G666" s="29"/>
      <c r="H666" s="82">
        <f t="shared" ca="1" si="96"/>
        <v>3.6858290000000005</v>
      </c>
      <c r="I666" s="36">
        <f t="shared" ca="1" si="105"/>
        <v>0</v>
      </c>
      <c r="J666" s="140"/>
    </row>
    <row r="667" spans="1:10" ht="15.75" customHeight="1" x14ac:dyDescent="0.25">
      <c r="A667" s="41" t="s">
        <v>284</v>
      </c>
      <c r="B667" s="34" t="s">
        <v>323</v>
      </c>
      <c r="C667" s="42">
        <v>8.1955E-2</v>
      </c>
      <c r="D667" s="43">
        <f t="shared" si="103"/>
        <v>3.0692147500000004</v>
      </c>
      <c r="E667" s="43">
        <f t="shared" si="104"/>
        <v>2.9157540125000003</v>
      </c>
      <c r="F667" s="82">
        <f t="shared" si="106"/>
        <v>2.7622932750000007</v>
      </c>
      <c r="G667" s="29"/>
      <c r="H667" s="82">
        <f t="shared" ca="1" si="96"/>
        <v>3.0692147500000004</v>
      </c>
      <c r="I667" s="36">
        <f t="shared" ca="1" si="105"/>
        <v>0</v>
      </c>
      <c r="J667" s="140"/>
    </row>
    <row r="668" spans="1:10" ht="15.75" customHeight="1" x14ac:dyDescent="0.25">
      <c r="A668" s="41" t="s">
        <v>284</v>
      </c>
      <c r="B668" s="34" t="s">
        <v>324</v>
      </c>
      <c r="C668" s="42">
        <v>7.7329999999999996E-2</v>
      </c>
      <c r="D668" s="43">
        <f t="shared" si="103"/>
        <v>2.8960085000000002</v>
      </c>
      <c r="E668" s="43">
        <f t="shared" si="104"/>
        <v>2.7512080750000001</v>
      </c>
      <c r="F668" s="82">
        <f t="shared" si="106"/>
        <v>2.6064076500000004</v>
      </c>
      <c r="G668" s="29"/>
      <c r="H668" s="82">
        <f t="shared" ca="1" si="96"/>
        <v>2.8960085000000002</v>
      </c>
      <c r="I668" s="36">
        <f t="shared" ca="1" si="105"/>
        <v>0</v>
      </c>
      <c r="J668" s="140"/>
    </row>
    <row r="669" spans="1:10" ht="15.75" customHeight="1" x14ac:dyDescent="0.25">
      <c r="A669" s="41" t="s">
        <v>284</v>
      </c>
      <c r="B669" s="34" t="s">
        <v>2517</v>
      </c>
      <c r="C669" s="42">
        <v>9.7310000000000008E-2</v>
      </c>
      <c r="D669" s="43">
        <f t="shared" si="103"/>
        <v>3.6442595000000004</v>
      </c>
      <c r="E669" s="43">
        <f t="shared" si="104"/>
        <v>3.4620465250000003</v>
      </c>
      <c r="F669" s="82">
        <f t="shared" si="106"/>
        <v>3.2798335500000007</v>
      </c>
      <c r="G669" s="29"/>
      <c r="H669" s="82">
        <f t="shared" ca="1" si="96"/>
        <v>3.6442595000000004</v>
      </c>
      <c r="I669" s="36">
        <f t="shared" ca="1" si="105"/>
        <v>0</v>
      </c>
      <c r="J669" s="140"/>
    </row>
    <row r="670" spans="1:10" ht="15.75" customHeight="1" x14ac:dyDescent="0.25">
      <c r="A670" s="41" t="s">
        <v>284</v>
      </c>
      <c r="B670" s="34" t="s">
        <v>325</v>
      </c>
      <c r="C670" s="42">
        <v>0.10063999999999999</v>
      </c>
      <c r="D670" s="43">
        <f t="shared" si="103"/>
        <v>3.7689680000000001</v>
      </c>
      <c r="E670" s="43">
        <f t="shared" si="104"/>
        <v>3.5805196000000001</v>
      </c>
      <c r="F670" s="82">
        <f t="shared" si="106"/>
        <v>3.3920712000000002</v>
      </c>
      <c r="G670" s="29"/>
      <c r="H670" s="82">
        <f t="shared" ca="1" si="96"/>
        <v>3.7689680000000001</v>
      </c>
      <c r="I670" s="36">
        <f t="shared" ca="1" si="105"/>
        <v>0</v>
      </c>
      <c r="J670" s="140"/>
    </row>
    <row r="671" spans="1:10" ht="15.75" customHeight="1" x14ac:dyDescent="0.25">
      <c r="A671" s="41" t="s">
        <v>284</v>
      </c>
      <c r="B671" s="34" t="s">
        <v>326</v>
      </c>
      <c r="C671" s="42">
        <v>8.9725000000000013E-2</v>
      </c>
      <c r="D671" s="43">
        <f t="shared" si="103"/>
        <v>3.3602012500000007</v>
      </c>
      <c r="E671" s="43">
        <f t="shared" si="104"/>
        <v>3.1921911875000006</v>
      </c>
      <c r="F671" s="82">
        <f t="shared" si="106"/>
        <v>3.0241811250000006</v>
      </c>
      <c r="G671" s="29"/>
      <c r="H671" s="82">
        <f t="shared" ca="1" si="96"/>
        <v>3.3602012500000007</v>
      </c>
      <c r="I671" s="36">
        <f t="shared" ca="1" si="105"/>
        <v>0</v>
      </c>
      <c r="J671" s="140"/>
    </row>
    <row r="672" spans="1:10" ht="15.75" customHeight="1" x14ac:dyDescent="0.25">
      <c r="A672" s="41" t="s">
        <v>284</v>
      </c>
      <c r="B672" s="34" t="s">
        <v>327</v>
      </c>
      <c r="C672" s="42">
        <v>7.844000000000001E-2</v>
      </c>
      <c r="D672" s="43">
        <f t="shared" si="103"/>
        <v>2.9375780000000007</v>
      </c>
      <c r="E672" s="43">
        <f t="shared" si="104"/>
        <v>2.7906991000000003</v>
      </c>
      <c r="F672" s="82">
        <f t="shared" si="106"/>
        <v>2.6438202000000008</v>
      </c>
      <c r="G672" s="29"/>
      <c r="H672" s="82">
        <f t="shared" ca="1" si="96"/>
        <v>2.9375780000000007</v>
      </c>
      <c r="I672" s="36">
        <f t="shared" ca="1" si="105"/>
        <v>0</v>
      </c>
      <c r="J672" s="140"/>
    </row>
    <row r="673" spans="1:10" ht="15.75" customHeight="1" x14ac:dyDescent="0.25">
      <c r="A673" s="41" t="s">
        <v>284</v>
      </c>
      <c r="B673" s="34" t="s">
        <v>2518</v>
      </c>
      <c r="C673" s="42">
        <v>9.0650000000000008E-2</v>
      </c>
      <c r="D673" s="43">
        <f t="shared" si="103"/>
        <v>3.3948425000000007</v>
      </c>
      <c r="E673" s="43">
        <f t="shared" si="104"/>
        <v>3.2251003750000007</v>
      </c>
      <c r="F673" s="82">
        <f t="shared" si="106"/>
        <v>3.0553582500000007</v>
      </c>
      <c r="G673" s="29"/>
      <c r="H673" s="82">
        <f t="shared" ca="1" si="96"/>
        <v>3.3948425000000007</v>
      </c>
      <c r="I673" s="36">
        <f t="shared" ca="1" si="105"/>
        <v>0</v>
      </c>
      <c r="J673" s="140"/>
    </row>
    <row r="674" spans="1:10" ht="15.75" customHeight="1" x14ac:dyDescent="0.25">
      <c r="A674" s="41" t="s">
        <v>284</v>
      </c>
      <c r="B674" s="34" t="s">
        <v>2519</v>
      </c>
      <c r="C674" s="42">
        <v>8.7504999999999999E-2</v>
      </c>
      <c r="D674" s="43">
        <f t="shared" si="103"/>
        <v>3.2770622500000002</v>
      </c>
      <c r="E674" s="43">
        <f t="shared" si="104"/>
        <v>3.1132091375000002</v>
      </c>
      <c r="F674" s="82">
        <f t="shared" si="106"/>
        <v>2.9493560250000002</v>
      </c>
      <c r="G674" s="29"/>
      <c r="H674" s="82">
        <f t="shared" ca="1" si="96"/>
        <v>3.2770622500000002</v>
      </c>
      <c r="I674" s="36">
        <f t="shared" ca="1" si="105"/>
        <v>0</v>
      </c>
      <c r="J674" s="140"/>
    </row>
    <row r="675" spans="1:10" ht="15.75" customHeight="1" x14ac:dyDescent="0.25">
      <c r="A675" s="41" t="s">
        <v>284</v>
      </c>
      <c r="B675" s="34" t="s">
        <v>328</v>
      </c>
      <c r="C675" s="42">
        <v>7.844000000000001E-2</v>
      </c>
      <c r="D675" s="43">
        <f t="shared" si="103"/>
        <v>2.9375780000000007</v>
      </c>
      <c r="E675" s="43">
        <f t="shared" si="104"/>
        <v>2.7906991000000003</v>
      </c>
      <c r="F675" s="82">
        <f t="shared" si="106"/>
        <v>2.6438202000000008</v>
      </c>
      <c r="G675" s="29"/>
      <c r="H675" s="82">
        <f t="shared" ca="1" si="96"/>
        <v>2.9375780000000007</v>
      </c>
      <c r="I675" s="36">
        <f t="shared" ca="1" si="105"/>
        <v>0</v>
      </c>
      <c r="J675" s="140"/>
    </row>
    <row r="676" spans="1:10" ht="15.75" customHeight="1" x14ac:dyDescent="0.25">
      <c r="A676" s="41" t="s">
        <v>284</v>
      </c>
      <c r="B676" s="34" t="s">
        <v>329</v>
      </c>
      <c r="C676" s="42">
        <v>8.5100000000000009E-2</v>
      </c>
      <c r="D676" s="43">
        <f t="shared" si="103"/>
        <v>3.1869950000000005</v>
      </c>
      <c r="E676" s="43">
        <f t="shared" si="104"/>
        <v>3.0276452500000004</v>
      </c>
      <c r="F676" s="82">
        <f t="shared" si="106"/>
        <v>2.8682955000000003</v>
      </c>
      <c r="G676" s="29"/>
      <c r="H676" s="82">
        <f t="shared" ca="1" si="96"/>
        <v>3.1869950000000005</v>
      </c>
      <c r="I676" s="36">
        <f t="shared" ca="1" si="105"/>
        <v>0</v>
      </c>
      <c r="J676" s="140"/>
    </row>
    <row r="677" spans="1:10" ht="15.75" customHeight="1" x14ac:dyDescent="0.25">
      <c r="A677" s="41" t="s">
        <v>284</v>
      </c>
      <c r="B677" s="34" t="s">
        <v>330</v>
      </c>
      <c r="C677" s="42">
        <v>7.1779999999999997E-2</v>
      </c>
      <c r="D677" s="43">
        <f t="shared" si="103"/>
        <v>2.688161</v>
      </c>
      <c r="E677" s="43">
        <f t="shared" si="104"/>
        <v>2.5537529499999998</v>
      </c>
      <c r="F677" s="82">
        <f t="shared" si="106"/>
        <v>2.4193449</v>
      </c>
      <c r="G677" s="29"/>
      <c r="H677" s="82">
        <f t="shared" ca="1" si="96"/>
        <v>2.688161</v>
      </c>
      <c r="I677" s="36">
        <f t="shared" ca="1" si="105"/>
        <v>0</v>
      </c>
      <c r="J677" s="140"/>
    </row>
    <row r="678" spans="1:10" ht="15.75" customHeight="1" x14ac:dyDescent="0.25">
      <c r="A678" s="41" t="s">
        <v>284</v>
      </c>
      <c r="B678" s="34" t="s">
        <v>331</v>
      </c>
      <c r="C678" s="42">
        <v>7.2889999999999996E-2</v>
      </c>
      <c r="D678" s="43">
        <f t="shared" si="103"/>
        <v>2.7297305000000001</v>
      </c>
      <c r="E678" s="43">
        <f t="shared" si="104"/>
        <v>2.593243975</v>
      </c>
      <c r="F678" s="82">
        <f t="shared" si="106"/>
        <v>2.45675745</v>
      </c>
      <c r="G678" s="29"/>
      <c r="H678" s="82">
        <f t="shared" ca="1" si="96"/>
        <v>2.7297305000000001</v>
      </c>
      <c r="I678" s="36">
        <f t="shared" ca="1" si="105"/>
        <v>0</v>
      </c>
      <c r="J678" s="140"/>
    </row>
    <row r="679" spans="1:10" ht="15.75" customHeight="1" x14ac:dyDescent="0.25">
      <c r="A679" s="41" t="s">
        <v>284</v>
      </c>
      <c r="B679" s="34" t="s">
        <v>2520</v>
      </c>
      <c r="C679" s="42">
        <v>8.5100000000000009E-2</v>
      </c>
      <c r="D679" s="43">
        <f t="shared" si="103"/>
        <v>3.1869950000000005</v>
      </c>
      <c r="E679" s="43">
        <f t="shared" si="104"/>
        <v>3.0276452500000004</v>
      </c>
      <c r="F679" s="82">
        <f t="shared" si="106"/>
        <v>2.8682955000000003</v>
      </c>
      <c r="G679" s="29"/>
      <c r="H679" s="82">
        <f t="shared" ca="1" si="96"/>
        <v>3.1869950000000005</v>
      </c>
      <c r="I679" s="36">
        <f t="shared" ca="1" si="105"/>
        <v>0</v>
      </c>
      <c r="J679" s="140"/>
    </row>
    <row r="680" spans="1:10" ht="15.75" customHeight="1" x14ac:dyDescent="0.25">
      <c r="A680" s="41" t="s">
        <v>284</v>
      </c>
      <c r="B680" s="34" t="s">
        <v>332</v>
      </c>
      <c r="C680" s="42">
        <v>8.8430000000000009E-2</v>
      </c>
      <c r="D680" s="43">
        <f t="shared" si="103"/>
        <v>3.3117035000000006</v>
      </c>
      <c r="E680" s="43">
        <f t="shared" si="104"/>
        <v>3.1461183250000002</v>
      </c>
      <c r="F680" s="82">
        <f t="shared" si="106"/>
        <v>2.9805331500000007</v>
      </c>
      <c r="G680" s="29"/>
      <c r="H680" s="82">
        <f t="shared" ca="1" si="96"/>
        <v>3.3117035000000006</v>
      </c>
      <c r="I680" s="36">
        <f t="shared" ca="1" si="105"/>
        <v>0</v>
      </c>
      <c r="J680" s="140"/>
    </row>
    <row r="681" spans="1:10" ht="15.75" customHeight="1" x14ac:dyDescent="0.25">
      <c r="A681" s="41" t="s">
        <v>284</v>
      </c>
      <c r="B681" s="34" t="s">
        <v>333</v>
      </c>
      <c r="C681" s="42">
        <v>8.1769999999999995E-2</v>
      </c>
      <c r="D681" s="43">
        <f t="shared" si="103"/>
        <v>3.0622864999999999</v>
      </c>
      <c r="E681" s="43">
        <f t="shared" si="104"/>
        <v>2.9091721749999997</v>
      </c>
      <c r="F681" s="82">
        <f t="shared" si="106"/>
        <v>2.7560578499999999</v>
      </c>
      <c r="G681" s="29"/>
      <c r="H681" s="82">
        <f t="shared" ca="1" si="96"/>
        <v>3.0622864999999999</v>
      </c>
      <c r="I681" s="36">
        <f t="shared" ca="1" si="105"/>
        <v>0</v>
      </c>
      <c r="J681" s="140"/>
    </row>
    <row r="682" spans="1:10" ht="15.75" customHeight="1" x14ac:dyDescent="0.25">
      <c r="A682" s="41" t="s">
        <v>284</v>
      </c>
      <c r="B682" s="34" t="s">
        <v>2521</v>
      </c>
      <c r="C682" s="42">
        <v>8.1955E-2</v>
      </c>
      <c r="D682" s="43">
        <f t="shared" si="103"/>
        <v>3.0692147500000004</v>
      </c>
      <c r="E682" s="43">
        <f t="shared" si="104"/>
        <v>2.9157540125000003</v>
      </c>
      <c r="F682" s="82">
        <f t="shared" si="106"/>
        <v>2.7622932750000007</v>
      </c>
      <c r="G682" s="29"/>
      <c r="H682" s="82">
        <f t="shared" ca="1" si="96"/>
        <v>3.0692147500000004</v>
      </c>
      <c r="I682" s="36">
        <f t="shared" ca="1" si="105"/>
        <v>0</v>
      </c>
      <c r="J682" s="140"/>
    </row>
    <row r="683" spans="1:10" ht="15.75" customHeight="1" x14ac:dyDescent="0.25">
      <c r="A683" s="41" t="s">
        <v>284</v>
      </c>
      <c r="B683" s="34" t="s">
        <v>334</v>
      </c>
      <c r="C683" s="42">
        <v>7.844000000000001E-2</v>
      </c>
      <c r="D683" s="43">
        <f t="shared" si="103"/>
        <v>2.9375780000000007</v>
      </c>
      <c r="E683" s="43">
        <f t="shared" si="104"/>
        <v>2.7906991000000003</v>
      </c>
      <c r="F683" s="82">
        <f t="shared" si="106"/>
        <v>2.6438202000000008</v>
      </c>
      <c r="G683" s="29"/>
      <c r="H683" s="82">
        <f t="shared" ca="1" si="96"/>
        <v>2.9375780000000007</v>
      </c>
      <c r="I683" s="36">
        <f t="shared" ca="1" si="105"/>
        <v>0</v>
      </c>
      <c r="J683" s="140"/>
    </row>
    <row r="684" spans="1:10" ht="15.75" customHeight="1" x14ac:dyDescent="0.25">
      <c r="A684" s="41" t="s">
        <v>284</v>
      </c>
      <c r="B684" s="34" t="s">
        <v>335</v>
      </c>
      <c r="C684" s="42">
        <v>8.9540000000000008E-2</v>
      </c>
      <c r="D684" s="43">
        <f t="shared" si="103"/>
        <v>3.3532730000000006</v>
      </c>
      <c r="E684" s="43">
        <f t="shared" si="104"/>
        <v>3.1856093500000005</v>
      </c>
      <c r="F684" s="82">
        <f t="shared" si="106"/>
        <v>3.0179457000000007</v>
      </c>
      <c r="G684" s="29"/>
      <c r="H684" s="82">
        <f t="shared" ca="1" si="96"/>
        <v>3.3532730000000006</v>
      </c>
      <c r="I684" s="36">
        <f t="shared" ca="1" si="105"/>
        <v>0</v>
      </c>
      <c r="J684" s="140"/>
    </row>
    <row r="685" spans="1:10" ht="15.75" customHeight="1" x14ac:dyDescent="0.25">
      <c r="A685" s="41" t="s">
        <v>284</v>
      </c>
      <c r="B685" s="34" t="s">
        <v>336</v>
      </c>
      <c r="C685" s="42">
        <v>8.9540000000000008E-2</v>
      </c>
      <c r="D685" s="43">
        <f t="shared" si="103"/>
        <v>3.3532730000000006</v>
      </c>
      <c r="E685" s="43">
        <f t="shared" si="104"/>
        <v>3.1856093500000005</v>
      </c>
      <c r="F685" s="82">
        <f t="shared" si="106"/>
        <v>3.0179457000000007</v>
      </c>
      <c r="G685" s="29"/>
      <c r="H685" s="82">
        <f t="shared" ca="1" si="96"/>
        <v>3.3532730000000006</v>
      </c>
      <c r="I685" s="36">
        <f t="shared" ca="1" si="105"/>
        <v>0</v>
      </c>
      <c r="J685" s="140"/>
    </row>
    <row r="686" spans="1:10" ht="15.75" customHeight="1" x14ac:dyDescent="0.25">
      <c r="A686" s="41" t="s">
        <v>284</v>
      </c>
      <c r="B686" s="34" t="s">
        <v>337</v>
      </c>
      <c r="C686" s="42">
        <v>7.844000000000001E-2</v>
      </c>
      <c r="D686" s="43">
        <f t="shared" si="103"/>
        <v>2.9375780000000007</v>
      </c>
      <c r="E686" s="43">
        <f t="shared" si="104"/>
        <v>2.7906991000000003</v>
      </c>
      <c r="F686" s="82">
        <f t="shared" si="106"/>
        <v>2.6438202000000008</v>
      </c>
      <c r="G686" s="29"/>
      <c r="H686" s="82">
        <f t="shared" ref="H686:H749" ca="1" si="107">IF($H$8&lt;2500,D686, IF(AND($H$8&lt;5000,$H$8&gt;2500),E686,F686))</f>
        <v>2.9375780000000007</v>
      </c>
      <c r="I686" s="36">
        <f t="shared" ca="1" si="105"/>
        <v>0</v>
      </c>
      <c r="J686" s="140"/>
    </row>
    <row r="687" spans="1:10" ht="15.75" customHeight="1" x14ac:dyDescent="0.25">
      <c r="A687" s="41" t="s">
        <v>284</v>
      </c>
      <c r="B687" s="34" t="s">
        <v>338</v>
      </c>
      <c r="C687" s="42">
        <v>8.0659999999999996E-2</v>
      </c>
      <c r="D687" s="43">
        <f t="shared" si="103"/>
        <v>3.0207169999999999</v>
      </c>
      <c r="E687" s="43">
        <f t="shared" si="104"/>
        <v>2.8696811499999999</v>
      </c>
      <c r="F687" s="82">
        <f t="shared" si="106"/>
        <v>2.7186452999999999</v>
      </c>
      <c r="G687" s="29"/>
      <c r="H687" s="82">
        <f t="shared" ca="1" si="107"/>
        <v>3.0207169999999999</v>
      </c>
      <c r="I687" s="36">
        <f t="shared" ca="1" si="105"/>
        <v>0</v>
      </c>
      <c r="J687" s="140"/>
    </row>
    <row r="688" spans="1:10" ht="15.75" customHeight="1" x14ac:dyDescent="0.25">
      <c r="A688" s="41" t="s">
        <v>284</v>
      </c>
      <c r="B688" s="34" t="s">
        <v>339</v>
      </c>
      <c r="C688" s="42">
        <v>8.2879999999999995E-2</v>
      </c>
      <c r="D688" s="43">
        <f t="shared" ref="D688:D751" si="108">C688*$K$9</f>
        <v>3.1038559999999999</v>
      </c>
      <c r="E688" s="43">
        <f t="shared" ref="E688:E751" si="109">D688*0.95</f>
        <v>2.9486631999999999</v>
      </c>
      <c r="F688" s="82">
        <f t="shared" si="106"/>
        <v>2.7934703999999999</v>
      </c>
      <c r="G688" s="29"/>
      <c r="H688" s="82">
        <f t="shared" ca="1" si="107"/>
        <v>3.1038559999999999</v>
      </c>
      <c r="I688" s="36">
        <f t="shared" ref="I688:I751" ca="1" si="110">G688*H688</f>
        <v>0</v>
      </c>
      <c r="J688" s="140"/>
    </row>
    <row r="689" spans="1:10" ht="15.75" customHeight="1" x14ac:dyDescent="0.25">
      <c r="A689" s="41" t="s">
        <v>284</v>
      </c>
      <c r="B689" s="34" t="s">
        <v>340</v>
      </c>
      <c r="C689" s="42">
        <v>8.2879999999999995E-2</v>
      </c>
      <c r="D689" s="43">
        <f t="shared" si="108"/>
        <v>3.1038559999999999</v>
      </c>
      <c r="E689" s="43">
        <f t="shared" si="109"/>
        <v>2.9486631999999999</v>
      </c>
      <c r="F689" s="82">
        <f t="shared" ref="F689:F752" si="111">D689*0.9</f>
        <v>2.7934703999999999</v>
      </c>
      <c r="G689" s="29"/>
      <c r="H689" s="82">
        <f t="shared" ca="1" si="107"/>
        <v>3.1038559999999999</v>
      </c>
      <c r="I689" s="36">
        <f t="shared" ca="1" si="110"/>
        <v>0</v>
      </c>
      <c r="J689" s="140"/>
    </row>
    <row r="690" spans="1:10" ht="15.75" customHeight="1" x14ac:dyDescent="0.25">
      <c r="A690" s="41" t="s">
        <v>284</v>
      </c>
      <c r="B690" s="34" t="s">
        <v>341</v>
      </c>
      <c r="C690" s="42">
        <v>8.6210000000000009E-2</v>
      </c>
      <c r="D690" s="43">
        <f t="shared" si="108"/>
        <v>3.2285645000000005</v>
      </c>
      <c r="E690" s="43">
        <f t="shared" si="109"/>
        <v>3.0671362750000002</v>
      </c>
      <c r="F690" s="82">
        <f t="shared" si="111"/>
        <v>2.9057080500000003</v>
      </c>
      <c r="G690" s="29"/>
      <c r="H690" s="82">
        <f t="shared" ca="1" si="107"/>
        <v>3.2285645000000005</v>
      </c>
      <c r="I690" s="36">
        <f t="shared" ca="1" si="110"/>
        <v>0</v>
      </c>
      <c r="J690" s="140"/>
    </row>
    <row r="691" spans="1:10" ht="15.75" customHeight="1" x14ac:dyDescent="0.25">
      <c r="A691" s="41" t="s">
        <v>284</v>
      </c>
      <c r="B691" s="34" t="s">
        <v>226</v>
      </c>
      <c r="C691" s="42">
        <v>7.844000000000001E-2</v>
      </c>
      <c r="D691" s="43">
        <f t="shared" si="108"/>
        <v>2.9375780000000007</v>
      </c>
      <c r="E691" s="43">
        <f t="shared" si="109"/>
        <v>2.7906991000000003</v>
      </c>
      <c r="F691" s="82">
        <f t="shared" si="111"/>
        <v>2.6438202000000008</v>
      </c>
      <c r="G691" s="29"/>
      <c r="H691" s="82">
        <f t="shared" ca="1" si="107"/>
        <v>2.9375780000000007</v>
      </c>
      <c r="I691" s="36">
        <f t="shared" ca="1" si="110"/>
        <v>0</v>
      </c>
      <c r="J691" s="140"/>
    </row>
    <row r="692" spans="1:10" ht="15.75" customHeight="1" x14ac:dyDescent="0.25">
      <c r="A692" s="41" t="s">
        <v>284</v>
      </c>
      <c r="B692" s="34" t="s">
        <v>342</v>
      </c>
      <c r="C692" s="42">
        <v>8.0659999999999996E-2</v>
      </c>
      <c r="D692" s="43">
        <f t="shared" si="108"/>
        <v>3.0207169999999999</v>
      </c>
      <c r="E692" s="43">
        <f t="shared" si="109"/>
        <v>2.8696811499999999</v>
      </c>
      <c r="F692" s="82">
        <f t="shared" si="111"/>
        <v>2.7186452999999999</v>
      </c>
      <c r="G692" s="29"/>
      <c r="H692" s="82">
        <f t="shared" ca="1" si="107"/>
        <v>3.0207169999999999</v>
      </c>
      <c r="I692" s="36">
        <f t="shared" ca="1" si="110"/>
        <v>0</v>
      </c>
      <c r="J692" s="140"/>
    </row>
    <row r="693" spans="1:10" ht="15.75" customHeight="1" x14ac:dyDescent="0.25">
      <c r="A693" s="41" t="s">
        <v>284</v>
      </c>
      <c r="B693" s="34" t="s">
        <v>343</v>
      </c>
      <c r="C693" s="42">
        <v>9.7494999999999998E-2</v>
      </c>
      <c r="D693" s="43">
        <f t="shared" si="108"/>
        <v>3.6511877500000001</v>
      </c>
      <c r="E693" s="43">
        <f t="shared" si="109"/>
        <v>3.4686283625000001</v>
      </c>
      <c r="F693" s="82">
        <f t="shared" si="111"/>
        <v>3.2860689750000001</v>
      </c>
      <c r="G693" s="29"/>
      <c r="H693" s="82">
        <f t="shared" ca="1" si="107"/>
        <v>3.6511877500000001</v>
      </c>
      <c r="I693" s="36">
        <f t="shared" ca="1" si="110"/>
        <v>0</v>
      </c>
      <c r="J693" s="140"/>
    </row>
    <row r="694" spans="1:10" ht="15.75" customHeight="1" x14ac:dyDescent="0.25">
      <c r="A694" s="41" t="s">
        <v>284</v>
      </c>
      <c r="B694" s="34" t="s">
        <v>344</v>
      </c>
      <c r="C694" s="42">
        <v>8.7320000000000009E-2</v>
      </c>
      <c r="D694" s="43">
        <f t="shared" si="108"/>
        <v>3.2701340000000005</v>
      </c>
      <c r="E694" s="43">
        <f t="shared" si="109"/>
        <v>3.1066273000000004</v>
      </c>
      <c r="F694" s="82">
        <f t="shared" si="111"/>
        <v>2.9431206000000008</v>
      </c>
      <c r="G694" s="29"/>
      <c r="H694" s="82">
        <f t="shared" ca="1" si="107"/>
        <v>3.2701340000000005</v>
      </c>
      <c r="I694" s="36">
        <f t="shared" ca="1" si="110"/>
        <v>0</v>
      </c>
      <c r="J694" s="140"/>
    </row>
    <row r="695" spans="1:10" ht="15.75" customHeight="1" x14ac:dyDescent="0.25">
      <c r="A695" s="41" t="s">
        <v>284</v>
      </c>
      <c r="B695" s="34" t="s">
        <v>345</v>
      </c>
      <c r="C695" s="42">
        <v>0.11728999999999999</v>
      </c>
      <c r="D695" s="43">
        <f t="shared" si="108"/>
        <v>4.3925105000000002</v>
      </c>
      <c r="E695" s="43">
        <f t="shared" si="109"/>
        <v>4.1728849749999997</v>
      </c>
      <c r="F695" s="82">
        <f t="shared" si="111"/>
        <v>3.9532594500000005</v>
      </c>
      <c r="G695" s="29"/>
      <c r="H695" s="82">
        <f t="shared" ca="1" si="107"/>
        <v>4.3925105000000002</v>
      </c>
      <c r="I695" s="36">
        <f t="shared" ca="1" si="110"/>
        <v>0</v>
      </c>
      <c r="J695" s="140"/>
    </row>
    <row r="696" spans="1:10" ht="15.75" customHeight="1" x14ac:dyDescent="0.25">
      <c r="A696" s="41" t="s">
        <v>284</v>
      </c>
      <c r="B696" s="34" t="s">
        <v>346</v>
      </c>
      <c r="C696" s="42">
        <v>8.1955E-2</v>
      </c>
      <c r="D696" s="43">
        <f t="shared" si="108"/>
        <v>3.0692147500000004</v>
      </c>
      <c r="E696" s="43">
        <f t="shared" si="109"/>
        <v>2.9157540125000003</v>
      </c>
      <c r="F696" s="82">
        <f t="shared" si="111"/>
        <v>2.7622932750000007</v>
      </c>
      <c r="G696" s="29"/>
      <c r="H696" s="82">
        <f t="shared" ca="1" si="107"/>
        <v>3.0692147500000004</v>
      </c>
      <c r="I696" s="36">
        <f t="shared" ca="1" si="110"/>
        <v>0</v>
      </c>
      <c r="J696" s="140"/>
    </row>
    <row r="697" spans="1:10" ht="15.75" customHeight="1" x14ac:dyDescent="0.25">
      <c r="A697" s="41" t="s">
        <v>284</v>
      </c>
      <c r="B697" s="34" t="s">
        <v>347</v>
      </c>
      <c r="C697" s="42">
        <v>8.1955E-2</v>
      </c>
      <c r="D697" s="43">
        <f t="shared" si="108"/>
        <v>3.0692147500000004</v>
      </c>
      <c r="E697" s="43">
        <f t="shared" si="109"/>
        <v>2.9157540125000003</v>
      </c>
      <c r="F697" s="82">
        <f t="shared" si="111"/>
        <v>2.7622932750000007</v>
      </c>
      <c r="G697" s="29"/>
      <c r="H697" s="82">
        <f t="shared" ca="1" si="107"/>
        <v>3.0692147500000004</v>
      </c>
      <c r="I697" s="36">
        <f t="shared" ca="1" si="110"/>
        <v>0</v>
      </c>
      <c r="J697" s="140"/>
    </row>
    <row r="698" spans="1:10" ht="15.75" customHeight="1" x14ac:dyDescent="0.25">
      <c r="A698" s="41" t="s">
        <v>284</v>
      </c>
      <c r="B698" s="34" t="s">
        <v>348</v>
      </c>
      <c r="C698" s="42">
        <v>9.9529999999999993E-2</v>
      </c>
      <c r="D698" s="43">
        <f t="shared" si="108"/>
        <v>3.7273985000000001</v>
      </c>
      <c r="E698" s="43">
        <f t="shared" si="109"/>
        <v>3.5410285749999999</v>
      </c>
      <c r="F698" s="82">
        <f t="shared" si="111"/>
        <v>3.3546586500000002</v>
      </c>
      <c r="G698" s="29"/>
      <c r="H698" s="82">
        <f t="shared" ca="1" si="107"/>
        <v>3.7273985000000001</v>
      </c>
      <c r="I698" s="36">
        <f t="shared" ca="1" si="110"/>
        <v>0</v>
      </c>
      <c r="J698" s="140"/>
    </row>
    <row r="699" spans="1:10" ht="15.75" customHeight="1" x14ac:dyDescent="0.25">
      <c r="A699" s="41" t="s">
        <v>284</v>
      </c>
      <c r="B699" s="34" t="s">
        <v>349</v>
      </c>
      <c r="C699" s="42">
        <v>7.844000000000001E-2</v>
      </c>
      <c r="D699" s="43">
        <f t="shared" si="108"/>
        <v>2.9375780000000007</v>
      </c>
      <c r="E699" s="43">
        <f t="shared" si="109"/>
        <v>2.7906991000000003</v>
      </c>
      <c r="F699" s="82">
        <f t="shared" si="111"/>
        <v>2.6438202000000008</v>
      </c>
      <c r="G699" s="29"/>
      <c r="H699" s="82">
        <f t="shared" ca="1" si="107"/>
        <v>2.9375780000000007</v>
      </c>
      <c r="I699" s="36">
        <f t="shared" ca="1" si="110"/>
        <v>0</v>
      </c>
      <c r="J699" s="140"/>
    </row>
    <row r="700" spans="1:10" ht="15.75" customHeight="1" x14ac:dyDescent="0.25">
      <c r="A700" s="41" t="s">
        <v>284</v>
      </c>
      <c r="B700" s="34" t="s">
        <v>350</v>
      </c>
      <c r="C700" s="42">
        <v>7.844000000000001E-2</v>
      </c>
      <c r="D700" s="43">
        <f t="shared" si="108"/>
        <v>2.9375780000000007</v>
      </c>
      <c r="E700" s="43">
        <f t="shared" si="109"/>
        <v>2.7906991000000003</v>
      </c>
      <c r="F700" s="82">
        <f t="shared" si="111"/>
        <v>2.6438202000000008</v>
      </c>
      <c r="G700" s="29"/>
      <c r="H700" s="82">
        <f t="shared" ca="1" si="107"/>
        <v>2.9375780000000007</v>
      </c>
      <c r="I700" s="36">
        <f t="shared" ca="1" si="110"/>
        <v>0</v>
      </c>
      <c r="J700" s="140"/>
    </row>
    <row r="701" spans="1:10" ht="15.75" customHeight="1" x14ac:dyDescent="0.25">
      <c r="A701" s="41" t="s">
        <v>284</v>
      </c>
      <c r="B701" s="34" t="s">
        <v>351</v>
      </c>
      <c r="C701" s="42">
        <v>7.844000000000001E-2</v>
      </c>
      <c r="D701" s="43">
        <f t="shared" si="108"/>
        <v>2.9375780000000007</v>
      </c>
      <c r="E701" s="43">
        <f t="shared" si="109"/>
        <v>2.7906991000000003</v>
      </c>
      <c r="F701" s="82">
        <f t="shared" si="111"/>
        <v>2.6438202000000008</v>
      </c>
      <c r="G701" s="29"/>
      <c r="H701" s="82">
        <f t="shared" ca="1" si="107"/>
        <v>2.9375780000000007</v>
      </c>
      <c r="I701" s="36">
        <f t="shared" ca="1" si="110"/>
        <v>0</v>
      </c>
      <c r="J701" s="140"/>
    </row>
    <row r="702" spans="1:10" ht="15.75" customHeight="1" x14ac:dyDescent="0.25">
      <c r="A702" s="41" t="s">
        <v>284</v>
      </c>
      <c r="B702" s="34" t="s">
        <v>352</v>
      </c>
      <c r="C702" s="42">
        <v>8.0659999999999996E-2</v>
      </c>
      <c r="D702" s="43">
        <f t="shared" si="108"/>
        <v>3.0207169999999999</v>
      </c>
      <c r="E702" s="43">
        <f t="shared" si="109"/>
        <v>2.8696811499999999</v>
      </c>
      <c r="F702" s="82">
        <f t="shared" si="111"/>
        <v>2.7186452999999999</v>
      </c>
      <c r="G702" s="29"/>
      <c r="H702" s="82">
        <f t="shared" ca="1" si="107"/>
        <v>3.0207169999999999</v>
      </c>
      <c r="I702" s="36">
        <f t="shared" ca="1" si="110"/>
        <v>0</v>
      </c>
      <c r="J702" s="140"/>
    </row>
    <row r="703" spans="1:10" ht="15.75" customHeight="1" x14ac:dyDescent="0.25">
      <c r="A703" s="41" t="s">
        <v>284</v>
      </c>
      <c r="B703" s="34" t="s">
        <v>353</v>
      </c>
      <c r="C703" s="42">
        <v>8.0659999999999996E-2</v>
      </c>
      <c r="D703" s="43">
        <f t="shared" si="108"/>
        <v>3.0207169999999999</v>
      </c>
      <c r="E703" s="43">
        <f t="shared" si="109"/>
        <v>2.8696811499999999</v>
      </c>
      <c r="F703" s="82">
        <f t="shared" si="111"/>
        <v>2.7186452999999999</v>
      </c>
      <c r="G703" s="29"/>
      <c r="H703" s="82">
        <f t="shared" ca="1" si="107"/>
        <v>3.0207169999999999</v>
      </c>
      <c r="I703" s="36">
        <f t="shared" ca="1" si="110"/>
        <v>0</v>
      </c>
      <c r="J703" s="140"/>
    </row>
    <row r="704" spans="1:10" ht="15.75" customHeight="1" x14ac:dyDescent="0.25">
      <c r="A704" s="41" t="s">
        <v>284</v>
      </c>
      <c r="B704" s="34" t="s">
        <v>354</v>
      </c>
      <c r="C704" s="42">
        <v>8.9540000000000008E-2</v>
      </c>
      <c r="D704" s="43">
        <f t="shared" si="108"/>
        <v>3.3532730000000006</v>
      </c>
      <c r="E704" s="43">
        <f t="shared" si="109"/>
        <v>3.1856093500000005</v>
      </c>
      <c r="F704" s="82">
        <f t="shared" si="111"/>
        <v>3.0179457000000007</v>
      </c>
      <c r="G704" s="29"/>
      <c r="H704" s="82">
        <f t="shared" ca="1" si="107"/>
        <v>3.3532730000000006</v>
      </c>
      <c r="I704" s="36">
        <f t="shared" ca="1" si="110"/>
        <v>0</v>
      </c>
      <c r="J704" s="140"/>
    </row>
    <row r="705" spans="1:10" ht="15.75" customHeight="1" x14ac:dyDescent="0.25">
      <c r="A705" s="41" t="s">
        <v>284</v>
      </c>
      <c r="B705" s="34" t="s">
        <v>355</v>
      </c>
      <c r="C705" s="42">
        <v>8.0659999999999996E-2</v>
      </c>
      <c r="D705" s="43">
        <f t="shared" si="108"/>
        <v>3.0207169999999999</v>
      </c>
      <c r="E705" s="43">
        <f t="shared" si="109"/>
        <v>2.8696811499999999</v>
      </c>
      <c r="F705" s="82">
        <f t="shared" si="111"/>
        <v>2.7186452999999999</v>
      </c>
      <c r="G705" s="29"/>
      <c r="H705" s="82">
        <f t="shared" ca="1" si="107"/>
        <v>3.0207169999999999</v>
      </c>
      <c r="I705" s="36">
        <f t="shared" ca="1" si="110"/>
        <v>0</v>
      </c>
      <c r="J705" s="140"/>
    </row>
    <row r="706" spans="1:10" ht="15.75" customHeight="1" x14ac:dyDescent="0.25">
      <c r="A706" s="41" t="s">
        <v>284</v>
      </c>
      <c r="B706" s="34" t="s">
        <v>356</v>
      </c>
      <c r="C706" s="42">
        <v>8.6210000000000009E-2</v>
      </c>
      <c r="D706" s="43">
        <f t="shared" si="108"/>
        <v>3.2285645000000005</v>
      </c>
      <c r="E706" s="43">
        <f t="shared" si="109"/>
        <v>3.0671362750000002</v>
      </c>
      <c r="F706" s="82">
        <f t="shared" si="111"/>
        <v>2.9057080500000003</v>
      </c>
      <c r="G706" s="29"/>
      <c r="H706" s="82">
        <f t="shared" ca="1" si="107"/>
        <v>3.2285645000000005</v>
      </c>
      <c r="I706" s="36">
        <f t="shared" ca="1" si="110"/>
        <v>0</v>
      </c>
      <c r="J706" s="140"/>
    </row>
    <row r="707" spans="1:10" ht="15.75" customHeight="1" x14ac:dyDescent="0.25">
      <c r="A707" s="41" t="s">
        <v>284</v>
      </c>
      <c r="B707" s="34" t="s">
        <v>183</v>
      </c>
      <c r="C707" s="42">
        <v>7.7329999999999996E-2</v>
      </c>
      <c r="D707" s="43">
        <f t="shared" si="108"/>
        <v>2.8960085000000002</v>
      </c>
      <c r="E707" s="43">
        <f t="shared" si="109"/>
        <v>2.7512080750000001</v>
      </c>
      <c r="F707" s="82">
        <f t="shared" si="111"/>
        <v>2.6064076500000004</v>
      </c>
      <c r="G707" s="29"/>
      <c r="H707" s="82">
        <f t="shared" ca="1" si="107"/>
        <v>2.8960085000000002</v>
      </c>
      <c r="I707" s="36">
        <f t="shared" ca="1" si="110"/>
        <v>0</v>
      </c>
      <c r="J707" s="140"/>
    </row>
    <row r="708" spans="1:10" ht="15.75" customHeight="1" x14ac:dyDescent="0.25">
      <c r="A708" s="41" t="s">
        <v>284</v>
      </c>
      <c r="B708" s="34" t="s">
        <v>357</v>
      </c>
      <c r="C708" s="42">
        <v>9.7310000000000008E-2</v>
      </c>
      <c r="D708" s="43">
        <f t="shared" si="108"/>
        <v>3.6442595000000004</v>
      </c>
      <c r="E708" s="43">
        <f t="shared" si="109"/>
        <v>3.4620465250000003</v>
      </c>
      <c r="F708" s="82">
        <f t="shared" si="111"/>
        <v>3.2798335500000007</v>
      </c>
      <c r="G708" s="29"/>
      <c r="H708" s="82">
        <f t="shared" ca="1" si="107"/>
        <v>3.6442595000000004</v>
      </c>
      <c r="I708" s="36">
        <f t="shared" ca="1" si="110"/>
        <v>0</v>
      </c>
      <c r="J708" s="140"/>
    </row>
    <row r="709" spans="1:10" ht="15.75" customHeight="1" x14ac:dyDescent="0.25">
      <c r="A709" s="41" t="s">
        <v>284</v>
      </c>
      <c r="B709" s="34" t="s">
        <v>358</v>
      </c>
      <c r="C709" s="42">
        <v>0.10063999999999999</v>
      </c>
      <c r="D709" s="43">
        <f t="shared" si="108"/>
        <v>3.7689680000000001</v>
      </c>
      <c r="E709" s="43">
        <f t="shared" si="109"/>
        <v>3.5805196000000001</v>
      </c>
      <c r="F709" s="82">
        <f t="shared" si="111"/>
        <v>3.3920712000000002</v>
      </c>
      <c r="G709" s="29"/>
      <c r="H709" s="82">
        <f t="shared" ca="1" si="107"/>
        <v>3.7689680000000001</v>
      </c>
      <c r="I709" s="36">
        <f t="shared" ca="1" si="110"/>
        <v>0</v>
      </c>
      <c r="J709" s="140"/>
    </row>
    <row r="710" spans="1:10" ht="15.75" customHeight="1" x14ac:dyDescent="0.25">
      <c r="A710" s="41" t="s">
        <v>284</v>
      </c>
      <c r="B710" s="34" t="s">
        <v>359</v>
      </c>
      <c r="C710" s="42">
        <v>8.3990000000000009E-2</v>
      </c>
      <c r="D710" s="43">
        <f t="shared" si="108"/>
        <v>3.1454255000000004</v>
      </c>
      <c r="E710" s="43">
        <f t="shared" si="109"/>
        <v>2.9881542250000002</v>
      </c>
      <c r="F710" s="82">
        <f t="shared" si="111"/>
        <v>2.8308829500000003</v>
      </c>
      <c r="G710" s="29"/>
      <c r="H710" s="82">
        <f t="shared" ca="1" si="107"/>
        <v>3.1454255000000004</v>
      </c>
      <c r="I710" s="36">
        <f t="shared" ca="1" si="110"/>
        <v>0</v>
      </c>
      <c r="J710" s="140"/>
    </row>
    <row r="711" spans="1:10" ht="15.75" customHeight="1" x14ac:dyDescent="0.25">
      <c r="A711" s="41" t="s">
        <v>284</v>
      </c>
      <c r="B711" s="34" t="s">
        <v>360</v>
      </c>
      <c r="C711" s="42">
        <v>9.9529999999999993E-2</v>
      </c>
      <c r="D711" s="43">
        <f t="shared" si="108"/>
        <v>3.7273985000000001</v>
      </c>
      <c r="E711" s="43">
        <f t="shared" si="109"/>
        <v>3.5410285749999999</v>
      </c>
      <c r="F711" s="82">
        <f t="shared" si="111"/>
        <v>3.3546586500000002</v>
      </c>
      <c r="G711" s="29"/>
      <c r="H711" s="82">
        <f t="shared" ca="1" si="107"/>
        <v>3.7273985000000001</v>
      </c>
      <c r="I711" s="36">
        <f t="shared" ca="1" si="110"/>
        <v>0</v>
      </c>
      <c r="J711" s="140"/>
    </row>
    <row r="712" spans="1:10" ht="15.75" customHeight="1" x14ac:dyDescent="0.25">
      <c r="A712" s="41" t="s">
        <v>284</v>
      </c>
      <c r="B712" s="34" t="s">
        <v>278</v>
      </c>
      <c r="C712" s="42">
        <v>9.9529999999999993E-2</v>
      </c>
      <c r="D712" s="43">
        <f t="shared" si="108"/>
        <v>3.7273985000000001</v>
      </c>
      <c r="E712" s="43">
        <f t="shared" si="109"/>
        <v>3.5410285749999999</v>
      </c>
      <c r="F712" s="82">
        <f t="shared" si="111"/>
        <v>3.3546586500000002</v>
      </c>
      <c r="G712" s="29"/>
      <c r="H712" s="82">
        <f t="shared" ca="1" si="107"/>
        <v>3.7273985000000001</v>
      </c>
      <c r="I712" s="36">
        <f t="shared" ca="1" si="110"/>
        <v>0</v>
      </c>
      <c r="J712" s="140"/>
    </row>
    <row r="713" spans="1:10" ht="15.75" customHeight="1" x14ac:dyDescent="0.25">
      <c r="A713" s="41" t="s">
        <v>284</v>
      </c>
      <c r="B713" s="34" t="s">
        <v>361</v>
      </c>
      <c r="C713" s="42">
        <v>8.9540000000000008E-2</v>
      </c>
      <c r="D713" s="43">
        <f t="shared" si="108"/>
        <v>3.3532730000000006</v>
      </c>
      <c r="E713" s="43">
        <f t="shared" si="109"/>
        <v>3.1856093500000005</v>
      </c>
      <c r="F713" s="82">
        <f t="shared" si="111"/>
        <v>3.0179457000000007</v>
      </c>
      <c r="G713" s="29"/>
      <c r="H713" s="82">
        <f t="shared" ca="1" si="107"/>
        <v>3.3532730000000006</v>
      </c>
      <c r="I713" s="36">
        <f t="shared" ca="1" si="110"/>
        <v>0</v>
      </c>
      <c r="J713" s="140"/>
    </row>
    <row r="714" spans="1:10" ht="15.75" customHeight="1" x14ac:dyDescent="0.25">
      <c r="A714" s="41" t="s">
        <v>284</v>
      </c>
      <c r="B714" s="34" t="s">
        <v>362</v>
      </c>
      <c r="C714" s="42">
        <v>8.2879999999999995E-2</v>
      </c>
      <c r="D714" s="43">
        <f t="shared" si="108"/>
        <v>3.1038559999999999</v>
      </c>
      <c r="E714" s="43">
        <f t="shared" si="109"/>
        <v>2.9486631999999999</v>
      </c>
      <c r="F714" s="82">
        <f t="shared" si="111"/>
        <v>2.7934703999999999</v>
      </c>
      <c r="G714" s="29"/>
      <c r="H714" s="82">
        <f t="shared" ca="1" si="107"/>
        <v>3.1038559999999999</v>
      </c>
      <c r="I714" s="36">
        <f t="shared" ca="1" si="110"/>
        <v>0</v>
      </c>
      <c r="J714" s="140"/>
    </row>
    <row r="715" spans="1:10" ht="15.75" customHeight="1" x14ac:dyDescent="0.25">
      <c r="A715" s="41" t="s">
        <v>284</v>
      </c>
      <c r="B715" s="34" t="s">
        <v>363</v>
      </c>
      <c r="C715" s="42">
        <v>8.7320000000000009E-2</v>
      </c>
      <c r="D715" s="43">
        <f t="shared" si="108"/>
        <v>3.2701340000000005</v>
      </c>
      <c r="E715" s="43">
        <f t="shared" si="109"/>
        <v>3.1066273000000004</v>
      </c>
      <c r="F715" s="82">
        <f t="shared" si="111"/>
        <v>2.9431206000000008</v>
      </c>
      <c r="G715" s="29"/>
      <c r="H715" s="82">
        <f t="shared" ca="1" si="107"/>
        <v>3.2701340000000005</v>
      </c>
      <c r="I715" s="36">
        <f t="shared" ca="1" si="110"/>
        <v>0</v>
      </c>
      <c r="J715" s="140"/>
    </row>
    <row r="716" spans="1:10" ht="15.75" customHeight="1" x14ac:dyDescent="0.25">
      <c r="A716" s="41" t="s">
        <v>284</v>
      </c>
      <c r="B716" s="34" t="s">
        <v>279</v>
      </c>
      <c r="C716" s="42">
        <v>8.7320000000000009E-2</v>
      </c>
      <c r="D716" s="43">
        <f t="shared" si="108"/>
        <v>3.2701340000000005</v>
      </c>
      <c r="E716" s="43">
        <f t="shared" si="109"/>
        <v>3.1066273000000004</v>
      </c>
      <c r="F716" s="82">
        <f t="shared" si="111"/>
        <v>2.9431206000000008</v>
      </c>
      <c r="G716" s="29"/>
      <c r="H716" s="82">
        <f t="shared" ca="1" si="107"/>
        <v>3.2701340000000005</v>
      </c>
      <c r="I716" s="36">
        <f t="shared" ca="1" si="110"/>
        <v>0</v>
      </c>
      <c r="J716" s="140"/>
    </row>
    <row r="717" spans="1:10" ht="15.75" customHeight="1" x14ac:dyDescent="0.25">
      <c r="A717" s="41" t="s">
        <v>284</v>
      </c>
      <c r="B717" s="34" t="s">
        <v>364</v>
      </c>
      <c r="C717" s="42">
        <v>8.7320000000000009E-2</v>
      </c>
      <c r="D717" s="43">
        <f t="shared" si="108"/>
        <v>3.2701340000000005</v>
      </c>
      <c r="E717" s="43">
        <f t="shared" si="109"/>
        <v>3.1066273000000004</v>
      </c>
      <c r="F717" s="82">
        <f t="shared" si="111"/>
        <v>2.9431206000000008</v>
      </c>
      <c r="G717" s="29"/>
      <c r="H717" s="82">
        <f t="shared" ca="1" si="107"/>
        <v>3.2701340000000005</v>
      </c>
      <c r="I717" s="36">
        <f t="shared" ca="1" si="110"/>
        <v>0</v>
      </c>
      <c r="J717" s="140"/>
    </row>
    <row r="718" spans="1:10" ht="15.75" customHeight="1" x14ac:dyDescent="0.25">
      <c r="A718" s="41" t="s">
        <v>284</v>
      </c>
      <c r="B718" s="34" t="s">
        <v>365</v>
      </c>
      <c r="C718" s="42">
        <v>9.4534999999999994E-2</v>
      </c>
      <c r="D718" s="43">
        <f t="shared" si="108"/>
        <v>3.5403357500000001</v>
      </c>
      <c r="E718" s="43">
        <f t="shared" si="109"/>
        <v>3.3633189624999997</v>
      </c>
      <c r="F718" s="82">
        <f t="shared" si="111"/>
        <v>3.1863021750000002</v>
      </c>
      <c r="G718" s="29"/>
      <c r="H718" s="82">
        <f t="shared" ca="1" si="107"/>
        <v>3.5403357500000001</v>
      </c>
      <c r="I718" s="36">
        <f t="shared" ca="1" si="110"/>
        <v>0</v>
      </c>
      <c r="J718" s="140"/>
    </row>
    <row r="719" spans="1:10" ht="15.75" customHeight="1" x14ac:dyDescent="0.25">
      <c r="A719" s="41" t="s">
        <v>284</v>
      </c>
      <c r="B719" s="34" t="s">
        <v>243</v>
      </c>
      <c r="C719" s="42">
        <v>7.844000000000001E-2</v>
      </c>
      <c r="D719" s="43">
        <f t="shared" si="108"/>
        <v>2.9375780000000007</v>
      </c>
      <c r="E719" s="43">
        <f t="shared" si="109"/>
        <v>2.7906991000000003</v>
      </c>
      <c r="F719" s="82">
        <f t="shared" si="111"/>
        <v>2.6438202000000008</v>
      </c>
      <c r="G719" s="29"/>
      <c r="H719" s="82">
        <f t="shared" ca="1" si="107"/>
        <v>2.9375780000000007</v>
      </c>
      <c r="I719" s="36">
        <f t="shared" ca="1" si="110"/>
        <v>0</v>
      </c>
      <c r="J719" s="140"/>
    </row>
    <row r="720" spans="1:10" ht="15.75" customHeight="1" x14ac:dyDescent="0.25">
      <c r="A720" s="41" t="s">
        <v>284</v>
      </c>
      <c r="B720" s="34" t="s">
        <v>366</v>
      </c>
      <c r="C720" s="42">
        <v>8.2879999999999995E-2</v>
      </c>
      <c r="D720" s="43">
        <f t="shared" si="108"/>
        <v>3.1038559999999999</v>
      </c>
      <c r="E720" s="43">
        <f t="shared" si="109"/>
        <v>2.9486631999999999</v>
      </c>
      <c r="F720" s="82">
        <f t="shared" si="111"/>
        <v>2.7934703999999999</v>
      </c>
      <c r="G720" s="29"/>
      <c r="H720" s="82">
        <f t="shared" ca="1" si="107"/>
        <v>3.1038559999999999</v>
      </c>
      <c r="I720" s="36">
        <f t="shared" ca="1" si="110"/>
        <v>0</v>
      </c>
      <c r="J720" s="140"/>
    </row>
    <row r="721" spans="1:10" ht="15.75" customHeight="1" x14ac:dyDescent="0.25">
      <c r="A721" s="41" t="s">
        <v>284</v>
      </c>
      <c r="B721" s="34" t="s">
        <v>367</v>
      </c>
      <c r="C721" s="42">
        <v>8.2879999999999995E-2</v>
      </c>
      <c r="D721" s="43">
        <f t="shared" si="108"/>
        <v>3.1038559999999999</v>
      </c>
      <c r="E721" s="43">
        <f t="shared" si="109"/>
        <v>2.9486631999999999</v>
      </c>
      <c r="F721" s="82">
        <f t="shared" si="111"/>
        <v>2.7934703999999999</v>
      </c>
      <c r="G721" s="29"/>
      <c r="H721" s="82">
        <f t="shared" ca="1" si="107"/>
        <v>3.1038559999999999</v>
      </c>
      <c r="I721" s="36">
        <f t="shared" ca="1" si="110"/>
        <v>0</v>
      </c>
      <c r="J721" s="140"/>
    </row>
    <row r="722" spans="1:10" ht="15.75" customHeight="1" x14ac:dyDescent="0.25">
      <c r="A722" s="41" t="s">
        <v>284</v>
      </c>
      <c r="B722" s="34" t="s">
        <v>368</v>
      </c>
      <c r="C722" s="42">
        <v>8.1955E-2</v>
      </c>
      <c r="D722" s="43">
        <f t="shared" si="108"/>
        <v>3.0692147500000004</v>
      </c>
      <c r="E722" s="43">
        <f t="shared" si="109"/>
        <v>2.9157540125000003</v>
      </c>
      <c r="F722" s="82">
        <f t="shared" si="111"/>
        <v>2.7622932750000007</v>
      </c>
      <c r="G722" s="29"/>
      <c r="H722" s="82">
        <f t="shared" ca="1" si="107"/>
        <v>3.0692147500000004</v>
      </c>
      <c r="I722" s="36">
        <f t="shared" ca="1" si="110"/>
        <v>0</v>
      </c>
      <c r="J722" s="140"/>
    </row>
    <row r="723" spans="1:10" ht="15.75" customHeight="1" x14ac:dyDescent="0.25">
      <c r="A723" s="41" t="s">
        <v>284</v>
      </c>
      <c r="B723" s="34" t="s">
        <v>369</v>
      </c>
      <c r="C723" s="42">
        <v>7.844000000000001E-2</v>
      </c>
      <c r="D723" s="43">
        <f t="shared" si="108"/>
        <v>2.9375780000000007</v>
      </c>
      <c r="E723" s="43">
        <f t="shared" si="109"/>
        <v>2.7906991000000003</v>
      </c>
      <c r="F723" s="82">
        <f t="shared" si="111"/>
        <v>2.6438202000000008</v>
      </c>
      <c r="G723" s="29"/>
      <c r="H723" s="82">
        <f t="shared" ca="1" si="107"/>
        <v>2.9375780000000007</v>
      </c>
      <c r="I723" s="36">
        <f t="shared" ca="1" si="110"/>
        <v>0</v>
      </c>
      <c r="J723" s="140"/>
    </row>
    <row r="724" spans="1:10" ht="15.75" customHeight="1" x14ac:dyDescent="0.25">
      <c r="A724" s="41" t="s">
        <v>284</v>
      </c>
      <c r="B724" s="34" t="s">
        <v>370</v>
      </c>
      <c r="C724" s="42">
        <v>7.844000000000001E-2</v>
      </c>
      <c r="D724" s="43">
        <f t="shared" si="108"/>
        <v>2.9375780000000007</v>
      </c>
      <c r="E724" s="43">
        <f t="shared" si="109"/>
        <v>2.7906991000000003</v>
      </c>
      <c r="F724" s="82">
        <f t="shared" si="111"/>
        <v>2.6438202000000008</v>
      </c>
      <c r="G724" s="29"/>
      <c r="H724" s="82">
        <f t="shared" ca="1" si="107"/>
        <v>2.9375780000000007</v>
      </c>
      <c r="I724" s="36">
        <f t="shared" ca="1" si="110"/>
        <v>0</v>
      </c>
      <c r="J724" s="140"/>
    </row>
    <row r="725" spans="1:10" ht="15.75" customHeight="1" x14ac:dyDescent="0.25">
      <c r="A725" s="41" t="s">
        <v>284</v>
      </c>
      <c r="B725" s="34" t="s">
        <v>280</v>
      </c>
      <c r="C725" s="42">
        <v>8.2879999999999995E-2</v>
      </c>
      <c r="D725" s="43">
        <f t="shared" si="108"/>
        <v>3.1038559999999999</v>
      </c>
      <c r="E725" s="43">
        <f t="shared" si="109"/>
        <v>2.9486631999999999</v>
      </c>
      <c r="F725" s="82">
        <f t="shared" si="111"/>
        <v>2.7934703999999999</v>
      </c>
      <c r="G725" s="29"/>
      <c r="H725" s="82">
        <f t="shared" ca="1" si="107"/>
        <v>3.1038559999999999</v>
      </c>
      <c r="I725" s="36">
        <f t="shared" ca="1" si="110"/>
        <v>0</v>
      </c>
      <c r="J725" s="140"/>
    </row>
    <row r="726" spans="1:10" ht="15.75" customHeight="1" x14ac:dyDescent="0.25">
      <c r="A726" s="41" t="s">
        <v>284</v>
      </c>
      <c r="B726" s="34" t="s">
        <v>371</v>
      </c>
      <c r="C726" s="42">
        <v>8.0845E-2</v>
      </c>
      <c r="D726" s="43">
        <f t="shared" si="108"/>
        <v>3.0276452500000004</v>
      </c>
      <c r="E726" s="43">
        <f t="shared" si="109"/>
        <v>2.8762629875000001</v>
      </c>
      <c r="F726" s="82">
        <f t="shared" si="111"/>
        <v>2.7248807250000002</v>
      </c>
      <c r="G726" s="29"/>
      <c r="H726" s="82">
        <f t="shared" ca="1" si="107"/>
        <v>3.0276452500000004</v>
      </c>
      <c r="I726" s="36">
        <f t="shared" ca="1" si="110"/>
        <v>0</v>
      </c>
      <c r="J726" s="140"/>
    </row>
    <row r="727" spans="1:10" ht="15.75" customHeight="1" x14ac:dyDescent="0.25">
      <c r="A727" s="41" t="s">
        <v>284</v>
      </c>
      <c r="B727" s="34" t="s">
        <v>372</v>
      </c>
      <c r="C727" s="42">
        <v>8.2879999999999995E-2</v>
      </c>
      <c r="D727" s="43">
        <f t="shared" si="108"/>
        <v>3.1038559999999999</v>
      </c>
      <c r="E727" s="43">
        <f t="shared" si="109"/>
        <v>2.9486631999999999</v>
      </c>
      <c r="F727" s="82">
        <f t="shared" si="111"/>
        <v>2.7934703999999999</v>
      </c>
      <c r="G727" s="29"/>
      <c r="H727" s="82">
        <f t="shared" ca="1" si="107"/>
        <v>3.1038559999999999</v>
      </c>
      <c r="I727" s="36">
        <f t="shared" ca="1" si="110"/>
        <v>0</v>
      </c>
      <c r="J727" s="140"/>
    </row>
    <row r="728" spans="1:10" ht="15.75" customHeight="1" x14ac:dyDescent="0.25">
      <c r="A728" s="41" t="s">
        <v>284</v>
      </c>
      <c r="B728" s="34" t="s">
        <v>373</v>
      </c>
      <c r="C728" s="42">
        <v>8.3990000000000009E-2</v>
      </c>
      <c r="D728" s="43">
        <f t="shared" si="108"/>
        <v>3.1454255000000004</v>
      </c>
      <c r="E728" s="43">
        <f t="shared" si="109"/>
        <v>2.9881542250000002</v>
      </c>
      <c r="F728" s="82">
        <f t="shared" si="111"/>
        <v>2.8308829500000003</v>
      </c>
      <c r="G728" s="29"/>
      <c r="H728" s="82">
        <f t="shared" ca="1" si="107"/>
        <v>3.1454255000000004</v>
      </c>
      <c r="I728" s="36">
        <f t="shared" ca="1" si="110"/>
        <v>0</v>
      </c>
      <c r="J728" s="140"/>
    </row>
    <row r="729" spans="1:10" ht="15.75" customHeight="1" x14ac:dyDescent="0.25">
      <c r="A729" s="41" t="s">
        <v>284</v>
      </c>
      <c r="B729" s="34" t="s">
        <v>374</v>
      </c>
      <c r="C729" s="42">
        <v>8.3990000000000009E-2</v>
      </c>
      <c r="D729" s="43">
        <f t="shared" si="108"/>
        <v>3.1454255000000004</v>
      </c>
      <c r="E729" s="43">
        <f t="shared" si="109"/>
        <v>2.9881542250000002</v>
      </c>
      <c r="F729" s="82">
        <f t="shared" si="111"/>
        <v>2.8308829500000003</v>
      </c>
      <c r="G729" s="29"/>
      <c r="H729" s="82">
        <f t="shared" ca="1" si="107"/>
        <v>3.1454255000000004</v>
      </c>
      <c r="I729" s="36">
        <f t="shared" ca="1" si="110"/>
        <v>0</v>
      </c>
      <c r="J729" s="140"/>
    </row>
    <row r="730" spans="1:10" ht="15.75" customHeight="1" x14ac:dyDescent="0.25">
      <c r="A730" s="41" t="s">
        <v>284</v>
      </c>
      <c r="B730" s="34" t="s">
        <v>375</v>
      </c>
      <c r="C730" s="42">
        <v>7.7515000000000014E-2</v>
      </c>
      <c r="D730" s="43">
        <f t="shared" si="108"/>
        <v>2.9029367500000007</v>
      </c>
      <c r="E730" s="43">
        <f t="shared" si="109"/>
        <v>2.7577899125000007</v>
      </c>
      <c r="F730" s="82">
        <f t="shared" si="111"/>
        <v>2.6126430750000007</v>
      </c>
      <c r="G730" s="29"/>
      <c r="H730" s="82">
        <f t="shared" ca="1" si="107"/>
        <v>2.9029367500000007</v>
      </c>
      <c r="I730" s="36">
        <f t="shared" ca="1" si="110"/>
        <v>0</v>
      </c>
      <c r="J730" s="140"/>
    </row>
    <row r="731" spans="1:10" ht="15.75" customHeight="1" x14ac:dyDescent="0.25">
      <c r="A731" s="41" t="s">
        <v>284</v>
      </c>
      <c r="B731" s="34" t="s">
        <v>376</v>
      </c>
      <c r="C731" s="42">
        <v>7.7515000000000014E-2</v>
      </c>
      <c r="D731" s="43">
        <f t="shared" si="108"/>
        <v>2.9029367500000007</v>
      </c>
      <c r="E731" s="43">
        <f t="shared" si="109"/>
        <v>2.7577899125000007</v>
      </c>
      <c r="F731" s="82">
        <f t="shared" si="111"/>
        <v>2.6126430750000007</v>
      </c>
      <c r="G731" s="29"/>
      <c r="H731" s="82">
        <f t="shared" ca="1" si="107"/>
        <v>2.9029367500000007</v>
      </c>
      <c r="I731" s="36">
        <f t="shared" ca="1" si="110"/>
        <v>0</v>
      </c>
      <c r="J731" s="140"/>
    </row>
    <row r="732" spans="1:10" ht="15.75" customHeight="1" x14ac:dyDescent="0.25">
      <c r="A732" s="41" t="s">
        <v>284</v>
      </c>
      <c r="B732" s="34" t="s">
        <v>377</v>
      </c>
      <c r="C732" s="42">
        <v>8.1955E-2</v>
      </c>
      <c r="D732" s="43">
        <f t="shared" si="108"/>
        <v>3.0692147500000004</v>
      </c>
      <c r="E732" s="43">
        <f t="shared" si="109"/>
        <v>2.9157540125000003</v>
      </c>
      <c r="F732" s="82">
        <f t="shared" si="111"/>
        <v>2.7622932750000007</v>
      </c>
      <c r="G732" s="29"/>
      <c r="H732" s="82">
        <f t="shared" ca="1" si="107"/>
        <v>3.0692147500000004</v>
      </c>
      <c r="I732" s="36">
        <f t="shared" ca="1" si="110"/>
        <v>0</v>
      </c>
      <c r="J732" s="140"/>
    </row>
    <row r="733" spans="1:10" ht="15.75" customHeight="1" x14ac:dyDescent="0.25">
      <c r="A733" s="41" t="s">
        <v>284</v>
      </c>
      <c r="B733" s="34" t="s">
        <v>2522</v>
      </c>
      <c r="C733" s="42">
        <v>8.1955E-2</v>
      </c>
      <c r="D733" s="43">
        <f t="shared" si="108"/>
        <v>3.0692147500000004</v>
      </c>
      <c r="E733" s="43">
        <f t="shared" si="109"/>
        <v>2.9157540125000003</v>
      </c>
      <c r="F733" s="82">
        <f t="shared" si="111"/>
        <v>2.7622932750000007</v>
      </c>
      <c r="G733" s="29"/>
      <c r="H733" s="82">
        <f t="shared" ca="1" si="107"/>
        <v>3.0692147500000004</v>
      </c>
      <c r="I733" s="36">
        <f t="shared" ca="1" si="110"/>
        <v>0</v>
      </c>
      <c r="J733" s="140"/>
    </row>
    <row r="734" spans="1:10" ht="15.75" customHeight="1" x14ac:dyDescent="0.25">
      <c r="A734" s="41" t="s">
        <v>284</v>
      </c>
      <c r="B734" s="34" t="s">
        <v>378</v>
      </c>
      <c r="C734" s="42">
        <v>8.1769999999999995E-2</v>
      </c>
      <c r="D734" s="43">
        <f t="shared" si="108"/>
        <v>3.0622864999999999</v>
      </c>
      <c r="E734" s="43">
        <f t="shared" si="109"/>
        <v>2.9091721749999997</v>
      </c>
      <c r="F734" s="82">
        <f t="shared" si="111"/>
        <v>2.7560578499999999</v>
      </c>
      <c r="G734" s="29"/>
      <c r="H734" s="82">
        <f t="shared" ca="1" si="107"/>
        <v>3.0622864999999999</v>
      </c>
      <c r="I734" s="36">
        <f t="shared" ca="1" si="110"/>
        <v>0</v>
      </c>
      <c r="J734" s="140"/>
    </row>
    <row r="735" spans="1:10" ht="15.75" customHeight="1" x14ac:dyDescent="0.25">
      <c r="A735" s="41" t="s">
        <v>284</v>
      </c>
      <c r="B735" s="34" t="s">
        <v>256</v>
      </c>
      <c r="C735" s="42">
        <v>7.844000000000001E-2</v>
      </c>
      <c r="D735" s="43">
        <f t="shared" si="108"/>
        <v>2.9375780000000007</v>
      </c>
      <c r="E735" s="43">
        <f t="shared" si="109"/>
        <v>2.7906991000000003</v>
      </c>
      <c r="F735" s="82">
        <f t="shared" si="111"/>
        <v>2.6438202000000008</v>
      </c>
      <c r="G735" s="29"/>
      <c r="H735" s="82">
        <f t="shared" ca="1" si="107"/>
        <v>2.9375780000000007</v>
      </c>
      <c r="I735" s="36">
        <f t="shared" ca="1" si="110"/>
        <v>0</v>
      </c>
      <c r="J735" s="140"/>
    </row>
    <row r="736" spans="1:10" ht="15.75" customHeight="1" x14ac:dyDescent="0.25">
      <c r="A736" s="41" t="s">
        <v>284</v>
      </c>
      <c r="B736" s="34" t="s">
        <v>379</v>
      </c>
      <c r="C736" s="42">
        <v>7.844000000000001E-2</v>
      </c>
      <c r="D736" s="43">
        <f t="shared" si="108"/>
        <v>2.9375780000000007</v>
      </c>
      <c r="E736" s="43">
        <f t="shared" si="109"/>
        <v>2.7906991000000003</v>
      </c>
      <c r="F736" s="82">
        <f t="shared" si="111"/>
        <v>2.6438202000000008</v>
      </c>
      <c r="G736" s="29"/>
      <c r="H736" s="82">
        <f t="shared" ca="1" si="107"/>
        <v>2.9375780000000007</v>
      </c>
      <c r="I736" s="36">
        <f t="shared" ca="1" si="110"/>
        <v>0</v>
      </c>
      <c r="J736" s="140"/>
    </row>
    <row r="737" spans="1:10" ht="15.75" customHeight="1" x14ac:dyDescent="0.25">
      <c r="A737" s="41" t="s">
        <v>284</v>
      </c>
      <c r="B737" s="34" t="s">
        <v>2523</v>
      </c>
      <c r="C737" s="42">
        <v>7.844000000000001E-2</v>
      </c>
      <c r="D737" s="43">
        <f t="shared" si="108"/>
        <v>2.9375780000000007</v>
      </c>
      <c r="E737" s="43">
        <f t="shared" si="109"/>
        <v>2.7906991000000003</v>
      </c>
      <c r="F737" s="82">
        <f t="shared" si="111"/>
        <v>2.6438202000000008</v>
      </c>
      <c r="G737" s="29"/>
      <c r="H737" s="82">
        <f t="shared" ca="1" si="107"/>
        <v>2.9375780000000007</v>
      </c>
      <c r="I737" s="36">
        <f t="shared" ca="1" si="110"/>
        <v>0</v>
      </c>
      <c r="J737" s="140"/>
    </row>
    <row r="738" spans="1:10" ht="15.75" customHeight="1" x14ac:dyDescent="0.25">
      <c r="A738" s="41" t="s">
        <v>284</v>
      </c>
      <c r="B738" s="34" t="s">
        <v>380</v>
      </c>
      <c r="C738" s="42">
        <v>7.844000000000001E-2</v>
      </c>
      <c r="D738" s="43">
        <f t="shared" si="108"/>
        <v>2.9375780000000007</v>
      </c>
      <c r="E738" s="43">
        <f t="shared" si="109"/>
        <v>2.7906991000000003</v>
      </c>
      <c r="F738" s="82">
        <f t="shared" si="111"/>
        <v>2.6438202000000008</v>
      </c>
      <c r="G738" s="29"/>
      <c r="H738" s="82">
        <f t="shared" ca="1" si="107"/>
        <v>2.9375780000000007</v>
      </c>
      <c r="I738" s="36">
        <f t="shared" ca="1" si="110"/>
        <v>0</v>
      </c>
      <c r="J738" s="140"/>
    </row>
    <row r="739" spans="1:10" ht="15.75" customHeight="1" x14ac:dyDescent="0.25">
      <c r="A739" s="41" t="s">
        <v>284</v>
      </c>
      <c r="B739" s="34" t="s">
        <v>381</v>
      </c>
      <c r="C739" s="42">
        <v>9.9529999999999993E-2</v>
      </c>
      <c r="D739" s="43">
        <f t="shared" si="108"/>
        <v>3.7273985000000001</v>
      </c>
      <c r="E739" s="43">
        <f t="shared" si="109"/>
        <v>3.5410285749999999</v>
      </c>
      <c r="F739" s="82">
        <f t="shared" si="111"/>
        <v>3.3546586500000002</v>
      </c>
      <c r="G739" s="29"/>
      <c r="H739" s="82">
        <f t="shared" ca="1" si="107"/>
        <v>3.7273985000000001</v>
      </c>
      <c r="I739" s="36">
        <f t="shared" ca="1" si="110"/>
        <v>0</v>
      </c>
      <c r="J739" s="140"/>
    </row>
    <row r="740" spans="1:10" ht="15.75" customHeight="1" x14ac:dyDescent="0.25">
      <c r="A740" s="41" t="s">
        <v>284</v>
      </c>
      <c r="B740" s="34" t="s">
        <v>2524</v>
      </c>
      <c r="C740" s="42">
        <v>9.9529999999999993E-2</v>
      </c>
      <c r="D740" s="43">
        <f t="shared" si="108"/>
        <v>3.7273985000000001</v>
      </c>
      <c r="E740" s="43">
        <f t="shared" si="109"/>
        <v>3.5410285749999999</v>
      </c>
      <c r="F740" s="82">
        <f t="shared" si="111"/>
        <v>3.3546586500000002</v>
      </c>
      <c r="G740" s="29"/>
      <c r="H740" s="82">
        <f t="shared" ca="1" si="107"/>
        <v>3.7273985000000001</v>
      </c>
      <c r="I740" s="36">
        <f t="shared" ca="1" si="110"/>
        <v>0</v>
      </c>
      <c r="J740" s="140"/>
    </row>
    <row r="741" spans="1:10" ht="15.75" customHeight="1" x14ac:dyDescent="0.25">
      <c r="A741" s="41" t="s">
        <v>284</v>
      </c>
      <c r="B741" s="34" t="s">
        <v>382</v>
      </c>
      <c r="C741" s="42">
        <v>8.2510000000000014E-2</v>
      </c>
      <c r="D741" s="43">
        <f t="shared" si="108"/>
        <v>3.0899995000000007</v>
      </c>
      <c r="E741" s="43">
        <f t="shared" si="109"/>
        <v>2.9354995250000004</v>
      </c>
      <c r="F741" s="82">
        <f t="shared" si="111"/>
        <v>2.7809995500000007</v>
      </c>
      <c r="G741" s="29"/>
      <c r="H741" s="82">
        <f t="shared" ca="1" si="107"/>
        <v>3.0899995000000007</v>
      </c>
      <c r="I741" s="36">
        <f t="shared" ca="1" si="110"/>
        <v>0</v>
      </c>
      <c r="J741" s="140"/>
    </row>
    <row r="742" spans="1:10" ht="15.75" customHeight="1" x14ac:dyDescent="0.25">
      <c r="A742" s="41" t="s">
        <v>284</v>
      </c>
      <c r="B742" s="34" t="s">
        <v>383</v>
      </c>
      <c r="C742" s="42">
        <v>8.2510000000000014E-2</v>
      </c>
      <c r="D742" s="43">
        <f t="shared" si="108"/>
        <v>3.0899995000000007</v>
      </c>
      <c r="E742" s="43">
        <f t="shared" si="109"/>
        <v>2.9354995250000004</v>
      </c>
      <c r="F742" s="82">
        <f t="shared" si="111"/>
        <v>2.7809995500000007</v>
      </c>
      <c r="G742" s="29"/>
      <c r="H742" s="82">
        <f t="shared" ca="1" si="107"/>
        <v>3.0899995000000007</v>
      </c>
      <c r="I742" s="36">
        <f t="shared" ca="1" si="110"/>
        <v>0</v>
      </c>
      <c r="J742" s="140"/>
    </row>
    <row r="743" spans="1:10" ht="15.75" customHeight="1" x14ac:dyDescent="0.25">
      <c r="A743" s="41" t="s">
        <v>284</v>
      </c>
      <c r="B743" s="34" t="s">
        <v>384</v>
      </c>
      <c r="C743" s="42">
        <v>7.844000000000001E-2</v>
      </c>
      <c r="D743" s="43">
        <f t="shared" si="108"/>
        <v>2.9375780000000007</v>
      </c>
      <c r="E743" s="43">
        <f t="shared" si="109"/>
        <v>2.7906991000000003</v>
      </c>
      <c r="F743" s="82">
        <f t="shared" si="111"/>
        <v>2.6438202000000008</v>
      </c>
      <c r="G743" s="29"/>
      <c r="H743" s="82">
        <f t="shared" ca="1" si="107"/>
        <v>2.9375780000000007</v>
      </c>
      <c r="I743" s="36">
        <f t="shared" ca="1" si="110"/>
        <v>0</v>
      </c>
      <c r="J743" s="140"/>
    </row>
    <row r="744" spans="1:10" ht="15.75" customHeight="1" x14ac:dyDescent="0.25">
      <c r="A744" s="41" t="s">
        <v>284</v>
      </c>
      <c r="B744" s="34" t="s">
        <v>2525</v>
      </c>
      <c r="C744" s="42">
        <v>8.3065000000000014E-2</v>
      </c>
      <c r="D744" s="43">
        <f t="shared" si="108"/>
        <v>3.1107842500000009</v>
      </c>
      <c r="E744" s="43">
        <f t="shared" si="109"/>
        <v>2.9552450375000006</v>
      </c>
      <c r="F744" s="82">
        <f t="shared" si="111"/>
        <v>2.7997058250000011</v>
      </c>
      <c r="G744" s="29"/>
      <c r="H744" s="82">
        <f t="shared" ca="1" si="107"/>
        <v>3.1107842500000009</v>
      </c>
      <c r="I744" s="36">
        <f t="shared" ca="1" si="110"/>
        <v>0</v>
      </c>
      <c r="J744" s="140"/>
    </row>
    <row r="745" spans="1:10" ht="15.75" customHeight="1" x14ac:dyDescent="0.25">
      <c r="A745" s="41" t="s">
        <v>284</v>
      </c>
      <c r="B745" s="34" t="s">
        <v>282</v>
      </c>
      <c r="C745" s="42">
        <v>8.3065000000000014E-2</v>
      </c>
      <c r="D745" s="43">
        <f t="shared" si="108"/>
        <v>3.1107842500000009</v>
      </c>
      <c r="E745" s="43">
        <f t="shared" si="109"/>
        <v>2.9552450375000006</v>
      </c>
      <c r="F745" s="82">
        <f t="shared" si="111"/>
        <v>2.7997058250000011</v>
      </c>
      <c r="G745" s="29"/>
      <c r="H745" s="82">
        <f t="shared" ca="1" si="107"/>
        <v>3.1107842500000009</v>
      </c>
      <c r="I745" s="36">
        <f t="shared" ca="1" si="110"/>
        <v>0</v>
      </c>
      <c r="J745" s="140"/>
    </row>
    <row r="746" spans="1:10" ht="15.75" customHeight="1" x14ac:dyDescent="0.25">
      <c r="A746" s="41" t="s">
        <v>284</v>
      </c>
      <c r="B746" s="34" t="s">
        <v>385</v>
      </c>
      <c r="C746" s="42">
        <v>8.3990000000000009E-2</v>
      </c>
      <c r="D746" s="43">
        <f t="shared" si="108"/>
        <v>3.1454255000000004</v>
      </c>
      <c r="E746" s="43">
        <f t="shared" si="109"/>
        <v>2.9881542250000002</v>
      </c>
      <c r="F746" s="82">
        <f t="shared" si="111"/>
        <v>2.8308829500000003</v>
      </c>
      <c r="G746" s="29"/>
      <c r="H746" s="82">
        <f t="shared" ca="1" si="107"/>
        <v>3.1454255000000004</v>
      </c>
      <c r="I746" s="36">
        <f t="shared" ca="1" si="110"/>
        <v>0</v>
      </c>
      <c r="J746" s="140"/>
    </row>
    <row r="747" spans="1:10" ht="15.75" customHeight="1" x14ac:dyDescent="0.25">
      <c r="A747" s="41" t="s">
        <v>284</v>
      </c>
      <c r="B747" s="34" t="s">
        <v>386</v>
      </c>
      <c r="C747" s="42">
        <v>0.10101</v>
      </c>
      <c r="D747" s="43">
        <f t="shared" si="108"/>
        <v>3.7828245000000003</v>
      </c>
      <c r="E747" s="43">
        <f t="shared" si="109"/>
        <v>3.5936832750000001</v>
      </c>
      <c r="F747" s="82">
        <f t="shared" si="111"/>
        <v>3.4045420500000003</v>
      </c>
      <c r="G747" s="29"/>
      <c r="H747" s="82">
        <f t="shared" ca="1" si="107"/>
        <v>3.7828245000000003</v>
      </c>
      <c r="I747" s="36">
        <f t="shared" ca="1" si="110"/>
        <v>0</v>
      </c>
      <c r="J747" s="140"/>
    </row>
    <row r="748" spans="1:10" ht="15.75" customHeight="1" x14ac:dyDescent="0.25">
      <c r="A748" s="41" t="s">
        <v>284</v>
      </c>
      <c r="B748" s="34" t="s">
        <v>387</v>
      </c>
      <c r="C748" s="42">
        <v>8.3065000000000014E-2</v>
      </c>
      <c r="D748" s="43">
        <f t="shared" si="108"/>
        <v>3.1107842500000009</v>
      </c>
      <c r="E748" s="43">
        <f t="shared" si="109"/>
        <v>2.9552450375000006</v>
      </c>
      <c r="F748" s="82">
        <f t="shared" si="111"/>
        <v>2.7997058250000011</v>
      </c>
      <c r="G748" s="29"/>
      <c r="H748" s="82">
        <f t="shared" ca="1" si="107"/>
        <v>3.1107842500000009</v>
      </c>
      <c r="I748" s="36">
        <f t="shared" ca="1" si="110"/>
        <v>0</v>
      </c>
      <c r="J748" s="140"/>
    </row>
    <row r="749" spans="1:10" ht="15.75" customHeight="1" x14ac:dyDescent="0.25">
      <c r="A749" s="41" t="s">
        <v>284</v>
      </c>
      <c r="B749" s="34" t="s">
        <v>2526</v>
      </c>
      <c r="C749" s="42">
        <v>0.10063999999999999</v>
      </c>
      <c r="D749" s="43">
        <f t="shared" si="108"/>
        <v>3.7689680000000001</v>
      </c>
      <c r="E749" s="43">
        <f t="shared" si="109"/>
        <v>3.5805196000000001</v>
      </c>
      <c r="F749" s="82">
        <f t="shared" si="111"/>
        <v>3.3920712000000002</v>
      </c>
      <c r="G749" s="29"/>
      <c r="H749" s="82">
        <f t="shared" ca="1" si="107"/>
        <v>3.7689680000000001</v>
      </c>
      <c r="I749" s="36">
        <f t="shared" ca="1" si="110"/>
        <v>0</v>
      </c>
      <c r="J749" s="140"/>
    </row>
    <row r="750" spans="1:10" ht="15.75" customHeight="1" x14ac:dyDescent="0.25">
      <c r="A750" s="41" t="s">
        <v>284</v>
      </c>
      <c r="B750" s="34" t="s">
        <v>388</v>
      </c>
      <c r="C750" s="42">
        <v>8.1769999999999995E-2</v>
      </c>
      <c r="D750" s="43">
        <f t="shared" si="108"/>
        <v>3.0622864999999999</v>
      </c>
      <c r="E750" s="43">
        <f t="shared" si="109"/>
        <v>2.9091721749999997</v>
      </c>
      <c r="F750" s="82">
        <f t="shared" si="111"/>
        <v>2.7560578499999999</v>
      </c>
      <c r="G750" s="29"/>
      <c r="H750" s="82">
        <f t="shared" ref="H750:H813" ca="1" si="112">IF($H$8&lt;2500,D750, IF(AND($H$8&lt;5000,$H$8&gt;2500),E750,F750))</f>
        <v>3.0622864999999999</v>
      </c>
      <c r="I750" s="36">
        <f t="shared" ca="1" si="110"/>
        <v>0</v>
      </c>
      <c r="J750" s="140"/>
    </row>
    <row r="751" spans="1:10" ht="15.75" customHeight="1" x14ac:dyDescent="0.25">
      <c r="A751" s="41" t="s">
        <v>284</v>
      </c>
      <c r="B751" s="34" t="s">
        <v>389</v>
      </c>
      <c r="C751" s="42">
        <v>9.3979999999999994E-2</v>
      </c>
      <c r="D751" s="43">
        <f t="shared" si="108"/>
        <v>3.5195509999999999</v>
      </c>
      <c r="E751" s="43">
        <f t="shared" si="109"/>
        <v>3.3435734499999996</v>
      </c>
      <c r="F751" s="82">
        <f t="shared" si="111"/>
        <v>3.1675958999999998</v>
      </c>
      <c r="G751" s="29"/>
      <c r="H751" s="82">
        <f t="shared" ca="1" si="112"/>
        <v>3.5195509999999999</v>
      </c>
      <c r="I751" s="36">
        <f t="shared" ca="1" si="110"/>
        <v>0</v>
      </c>
      <c r="J751" s="140"/>
    </row>
    <row r="752" spans="1:10" ht="15.75" customHeight="1" x14ac:dyDescent="0.25">
      <c r="A752" s="41" t="s">
        <v>284</v>
      </c>
      <c r="B752" s="34" t="s">
        <v>390</v>
      </c>
      <c r="C752" s="42">
        <v>9.1759999999999994E-2</v>
      </c>
      <c r="D752" s="43">
        <f t="shared" ref="D752:D773" si="113">C752*$K$9</f>
        <v>3.4364120000000002</v>
      </c>
      <c r="E752" s="43">
        <f t="shared" ref="E752:E758" si="114">D752*0.95</f>
        <v>3.2645914</v>
      </c>
      <c r="F752" s="82">
        <f t="shared" si="111"/>
        <v>3.0927708000000003</v>
      </c>
      <c r="G752" s="29"/>
      <c r="H752" s="82">
        <f t="shared" ca="1" si="112"/>
        <v>3.4364120000000002</v>
      </c>
      <c r="I752" s="36">
        <f t="shared" ref="I752:I758" ca="1" si="115">G752*H752</f>
        <v>0</v>
      </c>
      <c r="J752" s="140"/>
    </row>
    <row r="753" spans="1:10" ht="15.75" customHeight="1" x14ac:dyDescent="0.25">
      <c r="A753" s="41" t="s">
        <v>284</v>
      </c>
      <c r="B753" s="34" t="s">
        <v>391</v>
      </c>
      <c r="C753" s="42">
        <v>7.844000000000001E-2</v>
      </c>
      <c r="D753" s="43">
        <f t="shared" si="113"/>
        <v>2.9375780000000007</v>
      </c>
      <c r="E753" s="43">
        <f t="shared" si="114"/>
        <v>2.7906991000000003</v>
      </c>
      <c r="F753" s="82">
        <f t="shared" ref="F753:F773" si="116">D753*0.9</f>
        <v>2.6438202000000008</v>
      </c>
      <c r="G753" s="29"/>
      <c r="H753" s="82">
        <f t="shared" ca="1" si="112"/>
        <v>2.9375780000000007</v>
      </c>
      <c r="I753" s="36">
        <f t="shared" ca="1" si="115"/>
        <v>0</v>
      </c>
      <c r="J753" s="140"/>
    </row>
    <row r="754" spans="1:10" ht="15.75" customHeight="1" x14ac:dyDescent="0.25">
      <c r="A754" s="41" t="s">
        <v>284</v>
      </c>
      <c r="B754" s="34" t="s">
        <v>2527</v>
      </c>
      <c r="C754" s="42">
        <v>7.844000000000001E-2</v>
      </c>
      <c r="D754" s="43">
        <f t="shared" si="113"/>
        <v>2.9375780000000007</v>
      </c>
      <c r="E754" s="43">
        <f t="shared" si="114"/>
        <v>2.7906991000000003</v>
      </c>
      <c r="F754" s="82">
        <f t="shared" si="116"/>
        <v>2.6438202000000008</v>
      </c>
      <c r="G754" s="29"/>
      <c r="H754" s="82">
        <f t="shared" ca="1" si="112"/>
        <v>2.9375780000000007</v>
      </c>
      <c r="I754" s="36">
        <f t="shared" ca="1" si="115"/>
        <v>0</v>
      </c>
      <c r="J754" s="140"/>
    </row>
    <row r="755" spans="1:10" ht="15.75" customHeight="1" x14ac:dyDescent="0.25">
      <c r="A755" s="41" t="s">
        <v>284</v>
      </c>
      <c r="B755" s="34" t="s">
        <v>392</v>
      </c>
      <c r="C755" s="42">
        <v>7.844000000000001E-2</v>
      </c>
      <c r="D755" s="43">
        <f t="shared" si="113"/>
        <v>2.9375780000000007</v>
      </c>
      <c r="E755" s="43">
        <f t="shared" si="114"/>
        <v>2.7906991000000003</v>
      </c>
      <c r="F755" s="82">
        <f t="shared" si="116"/>
        <v>2.6438202000000008</v>
      </c>
      <c r="G755" s="29"/>
      <c r="H755" s="82">
        <f t="shared" ca="1" si="112"/>
        <v>2.9375780000000007</v>
      </c>
      <c r="I755" s="36">
        <f t="shared" ca="1" si="115"/>
        <v>0</v>
      </c>
      <c r="J755" s="140"/>
    </row>
    <row r="756" spans="1:10" ht="15.75" customHeight="1" x14ac:dyDescent="0.25">
      <c r="A756" s="41" t="s">
        <v>284</v>
      </c>
      <c r="B756" s="34" t="s">
        <v>393</v>
      </c>
      <c r="C756" s="42">
        <v>8.8060000000000013E-2</v>
      </c>
      <c r="D756" s="43">
        <f t="shared" si="113"/>
        <v>3.2978470000000009</v>
      </c>
      <c r="E756" s="43">
        <f t="shared" si="114"/>
        <v>3.1329546500000007</v>
      </c>
      <c r="F756" s="82">
        <f t="shared" si="116"/>
        <v>2.968062300000001</v>
      </c>
      <c r="G756" s="29"/>
      <c r="H756" s="82">
        <f t="shared" ca="1" si="112"/>
        <v>3.2978470000000009</v>
      </c>
      <c r="I756" s="36">
        <f t="shared" ca="1" si="115"/>
        <v>0</v>
      </c>
      <c r="J756" s="140"/>
    </row>
    <row r="757" spans="1:10" ht="15.75" customHeight="1" x14ac:dyDescent="0.25">
      <c r="A757" s="41" t="s">
        <v>284</v>
      </c>
      <c r="B757" s="34" t="s">
        <v>394</v>
      </c>
      <c r="C757" s="42">
        <v>7.844000000000001E-2</v>
      </c>
      <c r="D757" s="43">
        <f t="shared" si="113"/>
        <v>2.9375780000000007</v>
      </c>
      <c r="E757" s="43">
        <f t="shared" si="114"/>
        <v>2.7906991000000003</v>
      </c>
      <c r="F757" s="82">
        <f t="shared" si="116"/>
        <v>2.6438202000000008</v>
      </c>
      <c r="G757" s="29"/>
      <c r="H757" s="82">
        <f t="shared" ca="1" si="112"/>
        <v>2.9375780000000007</v>
      </c>
      <c r="I757" s="36">
        <f t="shared" ca="1" si="115"/>
        <v>0</v>
      </c>
      <c r="J757" s="140"/>
    </row>
    <row r="758" spans="1:10" ht="15.75" customHeight="1" x14ac:dyDescent="0.25">
      <c r="A758" s="41" t="s">
        <v>284</v>
      </c>
      <c r="B758" s="34" t="s">
        <v>395</v>
      </c>
      <c r="C758" s="42">
        <v>8.3990000000000009E-2</v>
      </c>
      <c r="D758" s="43">
        <f t="shared" si="113"/>
        <v>3.1454255000000004</v>
      </c>
      <c r="E758" s="43">
        <f t="shared" si="114"/>
        <v>2.9881542250000002</v>
      </c>
      <c r="F758" s="82">
        <f t="shared" si="116"/>
        <v>2.8308829500000003</v>
      </c>
      <c r="G758" s="29"/>
      <c r="H758" s="82">
        <f t="shared" ca="1" si="112"/>
        <v>3.1454255000000004</v>
      </c>
      <c r="I758" s="36">
        <f t="shared" ca="1" si="115"/>
        <v>0</v>
      </c>
      <c r="J758" s="140"/>
    </row>
    <row r="759" spans="1:10" ht="15.75" customHeight="1" x14ac:dyDescent="0.25">
      <c r="A759" s="41" t="s">
        <v>284</v>
      </c>
      <c r="B759" s="77" t="s">
        <v>396</v>
      </c>
      <c r="C759" s="42">
        <v>8.5100000000000009E-2</v>
      </c>
      <c r="D759" s="43">
        <f t="shared" si="113"/>
        <v>3.1869950000000005</v>
      </c>
      <c r="E759" s="43">
        <f t="shared" ref="E759:E773" si="117">D759*0.95</f>
        <v>3.0276452500000004</v>
      </c>
      <c r="F759" s="82">
        <f t="shared" si="116"/>
        <v>2.8682955000000003</v>
      </c>
      <c r="G759" s="29"/>
      <c r="H759" s="82">
        <f t="shared" ca="1" si="112"/>
        <v>3.1869950000000005</v>
      </c>
      <c r="I759" s="36">
        <f t="shared" ref="I759:I773" ca="1" si="118">G759*H759</f>
        <v>0</v>
      </c>
      <c r="J759" s="140"/>
    </row>
    <row r="760" spans="1:10" ht="15.75" customHeight="1" x14ac:dyDescent="0.25">
      <c r="A760" s="41" t="s">
        <v>284</v>
      </c>
      <c r="B760" s="77" t="s">
        <v>397</v>
      </c>
      <c r="C760" s="42">
        <v>8.3065000000000014E-2</v>
      </c>
      <c r="D760" s="43">
        <f t="shared" si="113"/>
        <v>3.1107842500000009</v>
      </c>
      <c r="E760" s="43">
        <f t="shared" si="117"/>
        <v>2.9552450375000006</v>
      </c>
      <c r="F760" s="82">
        <f t="shared" si="116"/>
        <v>2.7997058250000011</v>
      </c>
      <c r="G760" s="29"/>
      <c r="H760" s="82">
        <f t="shared" ca="1" si="112"/>
        <v>3.1107842500000009</v>
      </c>
      <c r="I760" s="36">
        <f t="shared" ca="1" si="118"/>
        <v>0</v>
      </c>
      <c r="J760" s="140"/>
    </row>
    <row r="761" spans="1:10" ht="15.75" customHeight="1" x14ac:dyDescent="0.25">
      <c r="A761" s="41" t="s">
        <v>284</v>
      </c>
      <c r="B761" s="77" t="s">
        <v>398</v>
      </c>
      <c r="C761" s="42">
        <v>0.10859500000000001</v>
      </c>
      <c r="D761" s="43">
        <f t="shared" si="113"/>
        <v>4.0668827500000004</v>
      </c>
      <c r="E761" s="43">
        <f t="shared" si="117"/>
        <v>3.8635386125000002</v>
      </c>
      <c r="F761" s="82">
        <f t="shared" si="116"/>
        <v>3.6601944750000004</v>
      </c>
      <c r="G761" s="29"/>
      <c r="H761" s="82">
        <f t="shared" ca="1" si="112"/>
        <v>4.0668827500000004</v>
      </c>
      <c r="I761" s="36">
        <f t="shared" ca="1" si="118"/>
        <v>0</v>
      </c>
      <c r="J761" s="140"/>
    </row>
    <row r="762" spans="1:10" ht="15.75" customHeight="1" x14ac:dyDescent="0.25">
      <c r="A762" s="41" t="s">
        <v>284</v>
      </c>
      <c r="B762" s="77" t="s">
        <v>399</v>
      </c>
      <c r="C762" s="42">
        <v>7.233500000000001E-2</v>
      </c>
      <c r="D762" s="43">
        <f t="shared" si="113"/>
        <v>2.7089457500000007</v>
      </c>
      <c r="E762" s="43">
        <f t="shared" si="117"/>
        <v>2.5734984625000004</v>
      </c>
      <c r="F762" s="82">
        <f t="shared" si="116"/>
        <v>2.4380511750000009</v>
      </c>
      <c r="G762" s="29"/>
      <c r="H762" s="82">
        <f t="shared" ca="1" si="112"/>
        <v>2.7089457500000007</v>
      </c>
      <c r="I762" s="36">
        <f t="shared" ca="1" si="118"/>
        <v>0</v>
      </c>
      <c r="J762" s="140"/>
    </row>
    <row r="763" spans="1:10" ht="15.75" customHeight="1" x14ac:dyDescent="0.25">
      <c r="A763" s="41" t="s">
        <v>284</v>
      </c>
      <c r="B763" s="77" t="s">
        <v>2528</v>
      </c>
      <c r="C763" s="42">
        <v>8.3065000000000014E-2</v>
      </c>
      <c r="D763" s="43">
        <f t="shared" si="113"/>
        <v>3.1107842500000009</v>
      </c>
      <c r="E763" s="43">
        <f t="shared" si="117"/>
        <v>2.9552450375000006</v>
      </c>
      <c r="F763" s="82">
        <f t="shared" si="116"/>
        <v>2.7997058250000011</v>
      </c>
      <c r="G763" s="29"/>
      <c r="H763" s="82">
        <f t="shared" ca="1" si="112"/>
        <v>3.1107842500000009</v>
      </c>
      <c r="I763" s="36">
        <f t="shared" ca="1" si="118"/>
        <v>0</v>
      </c>
      <c r="J763" s="140"/>
    </row>
    <row r="764" spans="1:10" ht="15.75" customHeight="1" x14ac:dyDescent="0.25">
      <c r="A764" s="41" t="s">
        <v>284</v>
      </c>
      <c r="B764" s="77" t="s">
        <v>400</v>
      </c>
      <c r="C764" s="42">
        <v>8.3065000000000014E-2</v>
      </c>
      <c r="D764" s="43">
        <f t="shared" si="113"/>
        <v>3.1107842500000009</v>
      </c>
      <c r="E764" s="43">
        <f t="shared" si="117"/>
        <v>2.9552450375000006</v>
      </c>
      <c r="F764" s="82">
        <f t="shared" si="116"/>
        <v>2.7997058250000011</v>
      </c>
      <c r="G764" s="29"/>
      <c r="H764" s="82">
        <f t="shared" ca="1" si="112"/>
        <v>3.1107842500000009</v>
      </c>
      <c r="I764" s="36">
        <f t="shared" ca="1" si="118"/>
        <v>0</v>
      </c>
      <c r="J764" s="140"/>
    </row>
    <row r="765" spans="1:10" ht="15.75" customHeight="1" x14ac:dyDescent="0.25">
      <c r="A765" s="41" t="s">
        <v>284</v>
      </c>
      <c r="B765" s="77" t="s">
        <v>401</v>
      </c>
      <c r="C765" s="42">
        <v>8.3065000000000014E-2</v>
      </c>
      <c r="D765" s="43">
        <f t="shared" si="113"/>
        <v>3.1107842500000009</v>
      </c>
      <c r="E765" s="43">
        <f t="shared" si="117"/>
        <v>2.9552450375000006</v>
      </c>
      <c r="F765" s="82">
        <f t="shared" si="116"/>
        <v>2.7997058250000011</v>
      </c>
      <c r="G765" s="29"/>
      <c r="H765" s="82">
        <f t="shared" ca="1" si="112"/>
        <v>3.1107842500000009</v>
      </c>
      <c r="I765" s="36">
        <f t="shared" ca="1" si="118"/>
        <v>0</v>
      </c>
      <c r="J765" s="140"/>
    </row>
    <row r="766" spans="1:10" ht="15.75" customHeight="1" x14ac:dyDescent="0.25">
      <c r="A766" s="41" t="s">
        <v>284</v>
      </c>
      <c r="B766" s="77" t="s">
        <v>402</v>
      </c>
      <c r="C766" s="42">
        <v>8.3065000000000014E-2</v>
      </c>
      <c r="D766" s="43">
        <f t="shared" si="113"/>
        <v>3.1107842500000009</v>
      </c>
      <c r="E766" s="43">
        <f t="shared" si="117"/>
        <v>2.9552450375000006</v>
      </c>
      <c r="F766" s="82">
        <f t="shared" si="116"/>
        <v>2.7997058250000011</v>
      </c>
      <c r="G766" s="29"/>
      <c r="H766" s="82">
        <f t="shared" ca="1" si="112"/>
        <v>3.1107842500000009</v>
      </c>
      <c r="I766" s="36">
        <f t="shared" ca="1" si="118"/>
        <v>0</v>
      </c>
      <c r="J766" s="140"/>
    </row>
    <row r="767" spans="1:10" ht="15.75" customHeight="1" x14ac:dyDescent="0.25">
      <c r="A767" s="41" t="s">
        <v>284</v>
      </c>
      <c r="B767" s="77" t="s">
        <v>403</v>
      </c>
      <c r="C767" s="42">
        <v>8.0659999999999996E-2</v>
      </c>
      <c r="D767" s="43">
        <f t="shared" si="113"/>
        <v>3.0207169999999999</v>
      </c>
      <c r="E767" s="43">
        <f t="shared" si="117"/>
        <v>2.8696811499999999</v>
      </c>
      <c r="F767" s="82">
        <f t="shared" si="116"/>
        <v>2.7186452999999999</v>
      </c>
      <c r="G767" s="29"/>
      <c r="H767" s="82">
        <f t="shared" ca="1" si="112"/>
        <v>3.0207169999999999</v>
      </c>
      <c r="I767" s="36">
        <f t="shared" ca="1" si="118"/>
        <v>0</v>
      </c>
      <c r="J767" s="140"/>
    </row>
    <row r="768" spans="1:10" ht="15.75" customHeight="1" x14ac:dyDescent="0.25">
      <c r="A768" s="41" t="s">
        <v>284</v>
      </c>
      <c r="B768" s="77" t="s">
        <v>404</v>
      </c>
      <c r="C768" s="42">
        <v>7.0669999999999997E-2</v>
      </c>
      <c r="D768" s="43">
        <f t="shared" si="113"/>
        <v>2.6465915</v>
      </c>
      <c r="E768" s="43">
        <f t="shared" si="117"/>
        <v>2.514261925</v>
      </c>
      <c r="F768" s="82">
        <f t="shared" si="116"/>
        <v>2.38193235</v>
      </c>
      <c r="G768" s="29"/>
      <c r="H768" s="82">
        <f t="shared" ca="1" si="112"/>
        <v>2.6465915</v>
      </c>
      <c r="I768" s="36">
        <f t="shared" ca="1" si="118"/>
        <v>0</v>
      </c>
      <c r="J768" s="140"/>
    </row>
    <row r="769" spans="1:10" ht="15.75" customHeight="1" x14ac:dyDescent="0.25">
      <c r="A769" s="41" t="s">
        <v>284</v>
      </c>
      <c r="B769" s="77" t="s">
        <v>2529</v>
      </c>
      <c r="C769" s="42">
        <v>6.8635000000000015E-2</v>
      </c>
      <c r="D769" s="43">
        <f t="shared" si="113"/>
        <v>2.5703807500000009</v>
      </c>
      <c r="E769" s="43">
        <f t="shared" si="117"/>
        <v>2.4418617125000006</v>
      </c>
      <c r="F769" s="82">
        <f t="shared" si="116"/>
        <v>2.3133426750000008</v>
      </c>
      <c r="G769" s="29"/>
      <c r="H769" s="82">
        <f t="shared" ca="1" si="112"/>
        <v>2.5703807500000009</v>
      </c>
      <c r="I769" s="36">
        <f t="shared" ca="1" si="118"/>
        <v>0</v>
      </c>
      <c r="J769" s="140"/>
    </row>
    <row r="770" spans="1:10" ht="15.75" customHeight="1" x14ac:dyDescent="0.25">
      <c r="A770" s="41" t="s">
        <v>284</v>
      </c>
      <c r="B770" s="77" t="s">
        <v>405</v>
      </c>
      <c r="C770" s="42">
        <v>8.5285E-2</v>
      </c>
      <c r="D770" s="43">
        <f t="shared" si="113"/>
        <v>3.1939232500000001</v>
      </c>
      <c r="E770" s="43">
        <f t="shared" si="117"/>
        <v>3.0342270875000001</v>
      </c>
      <c r="F770" s="82">
        <f t="shared" si="116"/>
        <v>2.8745309250000002</v>
      </c>
      <c r="G770" s="29"/>
      <c r="H770" s="82">
        <f t="shared" ca="1" si="112"/>
        <v>3.1939232500000001</v>
      </c>
      <c r="I770" s="36">
        <f t="shared" ca="1" si="118"/>
        <v>0</v>
      </c>
      <c r="J770" s="140"/>
    </row>
    <row r="771" spans="1:10" ht="15.75" customHeight="1" x14ac:dyDescent="0.25">
      <c r="A771" s="41" t="s">
        <v>284</v>
      </c>
      <c r="B771" s="77" t="s">
        <v>2530</v>
      </c>
      <c r="C771" s="42">
        <v>8.5285E-2</v>
      </c>
      <c r="D771" s="43">
        <f t="shared" si="113"/>
        <v>3.1939232500000001</v>
      </c>
      <c r="E771" s="43">
        <f t="shared" si="117"/>
        <v>3.0342270875000001</v>
      </c>
      <c r="F771" s="82">
        <f t="shared" si="116"/>
        <v>2.8745309250000002</v>
      </c>
      <c r="G771" s="29"/>
      <c r="H771" s="82">
        <f t="shared" ca="1" si="112"/>
        <v>3.1939232500000001</v>
      </c>
      <c r="I771" s="36">
        <f t="shared" ca="1" si="118"/>
        <v>0</v>
      </c>
      <c r="J771" s="140"/>
    </row>
    <row r="772" spans="1:10" ht="15.75" customHeight="1" x14ac:dyDescent="0.25">
      <c r="A772" s="41" t="s">
        <v>284</v>
      </c>
      <c r="B772" s="77" t="s">
        <v>406</v>
      </c>
      <c r="C772" s="42">
        <v>8.5285E-2</v>
      </c>
      <c r="D772" s="43">
        <f t="shared" si="113"/>
        <v>3.1939232500000001</v>
      </c>
      <c r="E772" s="43">
        <f t="shared" si="117"/>
        <v>3.0342270875000001</v>
      </c>
      <c r="F772" s="82">
        <f t="shared" si="116"/>
        <v>2.8745309250000002</v>
      </c>
      <c r="G772" s="29"/>
      <c r="H772" s="82">
        <f t="shared" ca="1" si="112"/>
        <v>3.1939232500000001</v>
      </c>
      <c r="I772" s="36">
        <f t="shared" ca="1" si="118"/>
        <v>0</v>
      </c>
      <c r="J772" s="140"/>
    </row>
    <row r="773" spans="1:10" ht="15.75" customHeight="1" x14ac:dyDescent="0.25">
      <c r="A773" s="41" t="s">
        <v>284</v>
      </c>
      <c r="B773" s="77" t="s">
        <v>407</v>
      </c>
      <c r="C773" s="42">
        <v>8.5285E-2</v>
      </c>
      <c r="D773" s="43">
        <f t="shared" si="113"/>
        <v>3.1939232500000001</v>
      </c>
      <c r="E773" s="43">
        <f t="shared" si="117"/>
        <v>3.0342270875000001</v>
      </c>
      <c r="F773" s="82">
        <f t="shared" si="116"/>
        <v>2.8745309250000002</v>
      </c>
      <c r="G773" s="29"/>
      <c r="H773" s="82">
        <f t="shared" ca="1" si="112"/>
        <v>3.1939232500000001</v>
      </c>
      <c r="I773" s="36">
        <f t="shared" ca="1" si="118"/>
        <v>0</v>
      </c>
      <c r="J773" s="140"/>
    </row>
    <row r="774" spans="1:10" ht="15.75" customHeight="1" x14ac:dyDescent="0.25">
      <c r="A774" s="78"/>
      <c r="B774" s="67" t="s">
        <v>2536</v>
      </c>
      <c r="C774" s="79"/>
      <c r="D774" s="80"/>
      <c r="E774" s="80"/>
      <c r="F774" s="83"/>
      <c r="G774" s="81"/>
      <c r="H774" s="82">
        <f t="shared" ca="1" si="112"/>
        <v>0</v>
      </c>
      <c r="I774" s="36"/>
      <c r="J774" s="14"/>
    </row>
    <row r="775" spans="1:10" ht="15.75" customHeight="1" x14ac:dyDescent="0.25">
      <c r="A775" s="41" t="s">
        <v>713</v>
      </c>
      <c r="B775" s="131" t="s">
        <v>3168</v>
      </c>
      <c r="C775" s="42">
        <v>9.1999999999999998E-2</v>
      </c>
      <c r="D775" s="43">
        <f t="shared" ref="D775" si="119">C775*$K$9</f>
        <v>3.4454000000000002</v>
      </c>
      <c r="E775" s="43">
        <f t="shared" ref="E775" si="120">D775*0.95</f>
        <v>3.2731300000000001</v>
      </c>
      <c r="F775" s="82">
        <f>D775*0.73</f>
        <v>2.515142</v>
      </c>
      <c r="G775" s="29"/>
      <c r="H775" s="82">
        <f t="shared" ca="1" si="112"/>
        <v>3.4454000000000002</v>
      </c>
      <c r="I775" s="36">
        <f t="shared" ref="I775" ca="1" si="121">G775*H775</f>
        <v>0</v>
      </c>
      <c r="J775" s="130">
        <v>-0.27</v>
      </c>
    </row>
    <row r="776" spans="1:10" ht="15.75" customHeight="1" x14ac:dyDescent="0.25">
      <c r="A776" s="41" t="s">
        <v>713</v>
      </c>
      <c r="B776" s="131" t="s">
        <v>3169</v>
      </c>
      <c r="C776" s="42">
        <v>9.1999999999999998E-2</v>
      </c>
      <c r="D776" s="43">
        <f t="shared" ref="D776:D839" si="122">C776*$K$9</f>
        <v>3.4454000000000002</v>
      </c>
      <c r="E776" s="43">
        <f t="shared" ref="E776:E839" si="123">D776*0.95</f>
        <v>3.2731300000000001</v>
      </c>
      <c r="F776" s="82">
        <f t="shared" ref="F776:F839" si="124">D776*0.73</f>
        <v>2.515142</v>
      </c>
      <c r="G776" s="29"/>
      <c r="H776" s="82">
        <f t="shared" ca="1" si="112"/>
        <v>3.4454000000000002</v>
      </c>
      <c r="I776" s="36">
        <f t="shared" ref="I776:I810" ca="1" si="125">G776*H776</f>
        <v>0</v>
      </c>
      <c r="J776" s="130">
        <v>-0.27</v>
      </c>
    </row>
    <row r="777" spans="1:10" ht="15.75" customHeight="1" x14ac:dyDescent="0.25">
      <c r="A777" s="41" t="s">
        <v>713</v>
      </c>
      <c r="B777" s="131" t="s">
        <v>714</v>
      </c>
      <c r="C777" s="42">
        <v>9.1999999999999998E-2</v>
      </c>
      <c r="D777" s="43">
        <f t="shared" si="122"/>
        <v>3.4454000000000002</v>
      </c>
      <c r="E777" s="43">
        <f t="shared" si="123"/>
        <v>3.2731300000000001</v>
      </c>
      <c r="F777" s="82">
        <f t="shared" si="124"/>
        <v>2.515142</v>
      </c>
      <c r="G777" s="29"/>
      <c r="H777" s="82">
        <f t="shared" ca="1" si="112"/>
        <v>3.4454000000000002</v>
      </c>
      <c r="I777" s="36">
        <f t="shared" ca="1" si="125"/>
        <v>0</v>
      </c>
      <c r="J777" s="130">
        <v>-0.27</v>
      </c>
    </row>
    <row r="778" spans="1:10" ht="15.75" customHeight="1" x14ac:dyDescent="0.25">
      <c r="A778" s="41" t="s">
        <v>713</v>
      </c>
      <c r="B778" s="131" t="s">
        <v>3170</v>
      </c>
      <c r="C778" s="42">
        <v>9.1999999999999998E-2</v>
      </c>
      <c r="D778" s="43">
        <f t="shared" si="122"/>
        <v>3.4454000000000002</v>
      </c>
      <c r="E778" s="43">
        <f t="shared" si="123"/>
        <v>3.2731300000000001</v>
      </c>
      <c r="F778" s="82">
        <f t="shared" si="124"/>
        <v>2.515142</v>
      </c>
      <c r="G778" s="29"/>
      <c r="H778" s="82">
        <f t="shared" ca="1" si="112"/>
        <v>3.4454000000000002</v>
      </c>
      <c r="I778" s="36">
        <f t="shared" ca="1" si="125"/>
        <v>0</v>
      </c>
      <c r="J778" s="130">
        <v>-0.27</v>
      </c>
    </row>
    <row r="779" spans="1:10" ht="15.75" customHeight="1" x14ac:dyDescent="0.25">
      <c r="A779" s="41" t="s">
        <v>713</v>
      </c>
      <c r="B779" s="131" t="s">
        <v>3171</v>
      </c>
      <c r="C779" s="42">
        <v>9.1999999999999998E-2</v>
      </c>
      <c r="D779" s="43">
        <f t="shared" si="122"/>
        <v>3.4454000000000002</v>
      </c>
      <c r="E779" s="43">
        <f t="shared" si="123"/>
        <v>3.2731300000000001</v>
      </c>
      <c r="F779" s="82">
        <f t="shared" si="124"/>
        <v>2.515142</v>
      </c>
      <c r="G779" s="29"/>
      <c r="H779" s="82">
        <f t="shared" ca="1" si="112"/>
        <v>3.4454000000000002</v>
      </c>
      <c r="I779" s="36">
        <f t="shared" ca="1" si="125"/>
        <v>0</v>
      </c>
      <c r="J779" s="130">
        <v>-0.27</v>
      </c>
    </row>
    <row r="780" spans="1:10" ht="15.75" customHeight="1" x14ac:dyDescent="0.25">
      <c r="A780" s="41" t="s">
        <v>713</v>
      </c>
      <c r="B780" s="131" t="s">
        <v>715</v>
      </c>
      <c r="C780" s="42">
        <v>9.1999999999999998E-2</v>
      </c>
      <c r="D780" s="43">
        <f t="shared" si="122"/>
        <v>3.4454000000000002</v>
      </c>
      <c r="E780" s="43">
        <f t="shared" si="123"/>
        <v>3.2731300000000001</v>
      </c>
      <c r="F780" s="82">
        <f t="shared" si="124"/>
        <v>2.515142</v>
      </c>
      <c r="G780" s="29"/>
      <c r="H780" s="82">
        <f t="shared" ca="1" si="112"/>
        <v>3.4454000000000002</v>
      </c>
      <c r="I780" s="36">
        <f t="shared" ca="1" si="125"/>
        <v>0</v>
      </c>
      <c r="J780" s="130">
        <v>-0.27</v>
      </c>
    </row>
    <row r="781" spans="1:10" ht="15.75" customHeight="1" x14ac:dyDescent="0.25">
      <c r="A781" s="41" t="s">
        <v>713</v>
      </c>
      <c r="B781" s="131" t="s">
        <v>3172</v>
      </c>
      <c r="C781" s="42">
        <v>9.1999999999999998E-2</v>
      </c>
      <c r="D781" s="43">
        <f t="shared" si="122"/>
        <v>3.4454000000000002</v>
      </c>
      <c r="E781" s="43">
        <f t="shared" si="123"/>
        <v>3.2731300000000001</v>
      </c>
      <c r="F781" s="82">
        <f t="shared" si="124"/>
        <v>2.515142</v>
      </c>
      <c r="G781" s="29"/>
      <c r="H781" s="82">
        <f t="shared" ca="1" si="112"/>
        <v>3.4454000000000002</v>
      </c>
      <c r="I781" s="36">
        <f t="shared" ca="1" si="125"/>
        <v>0</v>
      </c>
      <c r="J781" s="130">
        <v>-0.27</v>
      </c>
    </row>
    <row r="782" spans="1:10" ht="15.75" customHeight="1" x14ac:dyDescent="0.25">
      <c r="A782" s="41" t="s">
        <v>713</v>
      </c>
      <c r="B782" s="131" t="s">
        <v>3173</v>
      </c>
      <c r="C782" s="144" t="s">
        <v>3017</v>
      </c>
      <c r="D782" s="145"/>
      <c r="E782" s="145"/>
      <c r="F782" s="145"/>
      <c r="G782" s="145"/>
      <c r="H782" s="145"/>
      <c r="I782" s="146"/>
      <c r="J782" s="137"/>
    </row>
    <row r="783" spans="1:10" ht="15.75" customHeight="1" x14ac:dyDescent="0.25">
      <c r="A783" s="41" t="s">
        <v>713</v>
      </c>
      <c r="B783" s="131" t="s">
        <v>3174</v>
      </c>
      <c r="C783" s="42">
        <v>9.1999999999999998E-2</v>
      </c>
      <c r="D783" s="43">
        <f t="shared" si="122"/>
        <v>3.4454000000000002</v>
      </c>
      <c r="E783" s="43">
        <f t="shared" si="123"/>
        <v>3.2731300000000001</v>
      </c>
      <c r="F783" s="82">
        <f t="shared" si="124"/>
        <v>2.515142</v>
      </c>
      <c r="G783" s="29"/>
      <c r="H783" s="82">
        <f t="shared" ca="1" si="112"/>
        <v>3.4454000000000002</v>
      </c>
      <c r="I783" s="36">
        <f t="shared" ca="1" si="125"/>
        <v>0</v>
      </c>
      <c r="J783" s="130">
        <v>-0.27</v>
      </c>
    </row>
    <row r="784" spans="1:10" ht="15.75" customHeight="1" x14ac:dyDescent="0.25">
      <c r="A784" s="41" t="s">
        <v>713</v>
      </c>
      <c r="B784" s="131" t="s">
        <v>3175</v>
      </c>
      <c r="C784" s="42">
        <v>9.1999999999999998E-2</v>
      </c>
      <c r="D784" s="43">
        <f t="shared" si="122"/>
        <v>3.4454000000000002</v>
      </c>
      <c r="E784" s="43">
        <f t="shared" si="123"/>
        <v>3.2731300000000001</v>
      </c>
      <c r="F784" s="82">
        <f t="shared" si="124"/>
        <v>2.515142</v>
      </c>
      <c r="G784" s="29"/>
      <c r="H784" s="82">
        <f t="shared" ca="1" si="112"/>
        <v>3.4454000000000002</v>
      </c>
      <c r="I784" s="36">
        <f t="shared" ca="1" si="125"/>
        <v>0</v>
      </c>
      <c r="J784" s="130">
        <v>-0.27</v>
      </c>
    </row>
    <row r="785" spans="1:10" ht="15.75" customHeight="1" x14ac:dyDescent="0.25">
      <c r="A785" s="41" t="s">
        <v>713</v>
      </c>
      <c r="B785" s="131" t="s">
        <v>3176</v>
      </c>
      <c r="C785" s="42">
        <v>9.1999999999999998E-2</v>
      </c>
      <c r="D785" s="43">
        <f t="shared" si="122"/>
        <v>3.4454000000000002</v>
      </c>
      <c r="E785" s="43">
        <f t="shared" si="123"/>
        <v>3.2731300000000001</v>
      </c>
      <c r="F785" s="82">
        <f t="shared" si="124"/>
        <v>2.515142</v>
      </c>
      <c r="G785" s="29"/>
      <c r="H785" s="82">
        <f t="shared" ca="1" si="112"/>
        <v>3.4454000000000002</v>
      </c>
      <c r="I785" s="36">
        <f t="shared" ca="1" si="125"/>
        <v>0</v>
      </c>
      <c r="J785" s="130">
        <v>-0.27</v>
      </c>
    </row>
    <row r="786" spans="1:10" ht="15.75" customHeight="1" x14ac:dyDescent="0.25">
      <c r="A786" s="41" t="s">
        <v>713</v>
      </c>
      <c r="B786" s="131" t="s">
        <v>716</v>
      </c>
      <c r="C786" s="42">
        <v>9.1999999999999998E-2</v>
      </c>
      <c r="D786" s="43">
        <f t="shared" si="122"/>
        <v>3.4454000000000002</v>
      </c>
      <c r="E786" s="43">
        <f t="shared" si="123"/>
        <v>3.2731300000000001</v>
      </c>
      <c r="F786" s="82">
        <f t="shared" si="124"/>
        <v>2.515142</v>
      </c>
      <c r="G786" s="29"/>
      <c r="H786" s="82">
        <f t="shared" ca="1" si="112"/>
        <v>3.4454000000000002</v>
      </c>
      <c r="I786" s="36">
        <f t="shared" ca="1" si="125"/>
        <v>0</v>
      </c>
      <c r="J786" s="130">
        <v>-0.27</v>
      </c>
    </row>
    <row r="787" spans="1:10" ht="15.75" customHeight="1" x14ac:dyDescent="0.25">
      <c r="A787" s="41" t="s">
        <v>713</v>
      </c>
      <c r="B787" s="131" t="s">
        <v>717</v>
      </c>
      <c r="C787" s="42">
        <v>9.1999999999999998E-2</v>
      </c>
      <c r="D787" s="43">
        <f t="shared" si="122"/>
        <v>3.4454000000000002</v>
      </c>
      <c r="E787" s="43">
        <f t="shared" si="123"/>
        <v>3.2731300000000001</v>
      </c>
      <c r="F787" s="82">
        <f t="shared" si="124"/>
        <v>2.515142</v>
      </c>
      <c r="G787" s="29"/>
      <c r="H787" s="82">
        <f t="shared" ca="1" si="112"/>
        <v>3.4454000000000002</v>
      </c>
      <c r="I787" s="36">
        <f t="shared" ca="1" si="125"/>
        <v>0</v>
      </c>
      <c r="J787" s="130">
        <v>-0.27</v>
      </c>
    </row>
    <row r="788" spans="1:10" ht="15.75" customHeight="1" x14ac:dyDescent="0.25">
      <c r="A788" s="41" t="s">
        <v>713</v>
      </c>
      <c r="B788" s="131" t="s">
        <v>3177</v>
      </c>
      <c r="C788" s="42">
        <v>9.1999999999999998E-2</v>
      </c>
      <c r="D788" s="43">
        <f t="shared" si="122"/>
        <v>3.4454000000000002</v>
      </c>
      <c r="E788" s="43">
        <f t="shared" si="123"/>
        <v>3.2731300000000001</v>
      </c>
      <c r="F788" s="82">
        <f t="shared" si="124"/>
        <v>2.515142</v>
      </c>
      <c r="G788" s="29"/>
      <c r="H788" s="82">
        <f t="shared" ca="1" si="112"/>
        <v>3.4454000000000002</v>
      </c>
      <c r="I788" s="36">
        <f t="shared" ca="1" si="125"/>
        <v>0</v>
      </c>
      <c r="J788" s="130">
        <v>-0.27</v>
      </c>
    </row>
    <row r="789" spans="1:10" ht="15.75" customHeight="1" x14ac:dyDescent="0.25">
      <c r="A789" s="41" t="s">
        <v>713</v>
      </c>
      <c r="B789" s="131" t="s">
        <v>718</v>
      </c>
      <c r="C789" s="42">
        <v>9.1999999999999998E-2</v>
      </c>
      <c r="D789" s="43">
        <f t="shared" si="122"/>
        <v>3.4454000000000002</v>
      </c>
      <c r="E789" s="43">
        <f t="shared" si="123"/>
        <v>3.2731300000000001</v>
      </c>
      <c r="F789" s="82">
        <f t="shared" si="124"/>
        <v>2.515142</v>
      </c>
      <c r="G789" s="29"/>
      <c r="H789" s="82">
        <f t="shared" ca="1" si="112"/>
        <v>3.4454000000000002</v>
      </c>
      <c r="I789" s="36">
        <f t="shared" ca="1" si="125"/>
        <v>0</v>
      </c>
      <c r="J789" s="130">
        <v>-0.27</v>
      </c>
    </row>
    <row r="790" spans="1:10" ht="15.75" customHeight="1" x14ac:dyDescent="0.25">
      <c r="A790" s="41" t="s">
        <v>713</v>
      </c>
      <c r="B790" s="131" t="s">
        <v>719</v>
      </c>
      <c r="C790" s="42">
        <v>9.1999999999999998E-2</v>
      </c>
      <c r="D790" s="43">
        <f t="shared" si="122"/>
        <v>3.4454000000000002</v>
      </c>
      <c r="E790" s="43">
        <f t="shared" si="123"/>
        <v>3.2731300000000001</v>
      </c>
      <c r="F790" s="82">
        <f t="shared" si="124"/>
        <v>2.515142</v>
      </c>
      <c r="G790" s="29"/>
      <c r="H790" s="82">
        <f t="shared" ca="1" si="112"/>
        <v>3.4454000000000002</v>
      </c>
      <c r="I790" s="36">
        <f t="shared" ca="1" si="125"/>
        <v>0</v>
      </c>
      <c r="J790" s="130">
        <v>-0.27</v>
      </c>
    </row>
    <row r="791" spans="1:10" ht="15.75" customHeight="1" x14ac:dyDescent="0.25">
      <c r="A791" s="41" t="s">
        <v>713</v>
      </c>
      <c r="B791" s="131" t="s">
        <v>514</v>
      </c>
      <c r="C791" s="42">
        <v>9.1999999999999998E-2</v>
      </c>
      <c r="D791" s="43">
        <f t="shared" si="122"/>
        <v>3.4454000000000002</v>
      </c>
      <c r="E791" s="43">
        <f t="shared" si="123"/>
        <v>3.2731300000000001</v>
      </c>
      <c r="F791" s="82">
        <f t="shared" si="124"/>
        <v>2.515142</v>
      </c>
      <c r="G791" s="29"/>
      <c r="H791" s="82">
        <f t="shared" ca="1" si="112"/>
        <v>3.4454000000000002</v>
      </c>
      <c r="I791" s="36">
        <f t="shared" ca="1" si="125"/>
        <v>0</v>
      </c>
      <c r="J791" s="130">
        <v>-0.27</v>
      </c>
    </row>
    <row r="792" spans="1:10" ht="15.75" customHeight="1" x14ac:dyDescent="0.25">
      <c r="A792" s="41" t="s">
        <v>713</v>
      </c>
      <c r="B792" s="131" t="s">
        <v>3178</v>
      </c>
      <c r="C792" s="42">
        <v>9.1999999999999998E-2</v>
      </c>
      <c r="D792" s="43">
        <f t="shared" si="122"/>
        <v>3.4454000000000002</v>
      </c>
      <c r="E792" s="43">
        <f t="shared" si="123"/>
        <v>3.2731300000000001</v>
      </c>
      <c r="F792" s="82">
        <f t="shared" si="124"/>
        <v>2.515142</v>
      </c>
      <c r="G792" s="29"/>
      <c r="H792" s="82">
        <f t="shared" ca="1" si="112"/>
        <v>3.4454000000000002</v>
      </c>
      <c r="I792" s="36">
        <f t="shared" ca="1" si="125"/>
        <v>0</v>
      </c>
      <c r="J792" s="130">
        <v>-0.27</v>
      </c>
    </row>
    <row r="793" spans="1:10" ht="15.75" customHeight="1" x14ac:dyDescent="0.25">
      <c r="A793" s="41" t="s">
        <v>713</v>
      </c>
      <c r="B793" s="131" t="s">
        <v>720</v>
      </c>
      <c r="C793" s="42">
        <v>9.1999999999999998E-2</v>
      </c>
      <c r="D793" s="43">
        <f t="shared" si="122"/>
        <v>3.4454000000000002</v>
      </c>
      <c r="E793" s="43">
        <f t="shared" si="123"/>
        <v>3.2731300000000001</v>
      </c>
      <c r="F793" s="82">
        <f t="shared" si="124"/>
        <v>2.515142</v>
      </c>
      <c r="G793" s="29"/>
      <c r="H793" s="82">
        <f t="shared" ca="1" si="112"/>
        <v>3.4454000000000002</v>
      </c>
      <c r="I793" s="36">
        <f t="shared" ca="1" si="125"/>
        <v>0</v>
      </c>
      <c r="J793" s="130">
        <v>-0.27</v>
      </c>
    </row>
    <row r="794" spans="1:10" ht="15.75" customHeight="1" x14ac:dyDescent="0.25">
      <c r="A794" s="41" t="s">
        <v>713</v>
      </c>
      <c r="B794" s="131" t="s">
        <v>721</v>
      </c>
      <c r="C794" s="42">
        <v>9.1999999999999998E-2</v>
      </c>
      <c r="D794" s="43">
        <f t="shared" si="122"/>
        <v>3.4454000000000002</v>
      </c>
      <c r="E794" s="43">
        <f t="shared" si="123"/>
        <v>3.2731300000000001</v>
      </c>
      <c r="F794" s="82">
        <f t="shared" si="124"/>
        <v>2.515142</v>
      </c>
      <c r="G794" s="29"/>
      <c r="H794" s="82">
        <f t="shared" ca="1" si="112"/>
        <v>3.4454000000000002</v>
      </c>
      <c r="I794" s="36">
        <f t="shared" ca="1" si="125"/>
        <v>0</v>
      </c>
      <c r="J794" s="130">
        <v>-0.27</v>
      </c>
    </row>
    <row r="795" spans="1:10" ht="15.75" customHeight="1" x14ac:dyDescent="0.25">
      <c r="A795" s="41" t="s">
        <v>713</v>
      </c>
      <c r="B795" s="131" t="s">
        <v>722</v>
      </c>
      <c r="C795" s="42">
        <v>9.1999999999999998E-2</v>
      </c>
      <c r="D795" s="43">
        <f t="shared" si="122"/>
        <v>3.4454000000000002</v>
      </c>
      <c r="E795" s="43">
        <f t="shared" si="123"/>
        <v>3.2731300000000001</v>
      </c>
      <c r="F795" s="82">
        <f t="shared" si="124"/>
        <v>2.515142</v>
      </c>
      <c r="G795" s="29"/>
      <c r="H795" s="82">
        <f t="shared" ca="1" si="112"/>
        <v>3.4454000000000002</v>
      </c>
      <c r="I795" s="36">
        <f t="shared" ca="1" si="125"/>
        <v>0</v>
      </c>
      <c r="J795" s="130">
        <v>-0.27</v>
      </c>
    </row>
    <row r="796" spans="1:10" ht="15.75" customHeight="1" x14ac:dyDescent="0.25">
      <c r="A796" s="41" t="s">
        <v>713</v>
      </c>
      <c r="B796" s="131" t="s">
        <v>723</v>
      </c>
      <c r="C796" s="42">
        <v>9.1999999999999998E-2</v>
      </c>
      <c r="D796" s="43">
        <f t="shared" si="122"/>
        <v>3.4454000000000002</v>
      </c>
      <c r="E796" s="43">
        <f t="shared" si="123"/>
        <v>3.2731300000000001</v>
      </c>
      <c r="F796" s="82">
        <f t="shared" si="124"/>
        <v>2.515142</v>
      </c>
      <c r="G796" s="29"/>
      <c r="H796" s="82">
        <f t="shared" ca="1" si="112"/>
        <v>3.4454000000000002</v>
      </c>
      <c r="I796" s="36">
        <f t="shared" ca="1" si="125"/>
        <v>0</v>
      </c>
      <c r="J796" s="130">
        <v>-0.27</v>
      </c>
    </row>
    <row r="797" spans="1:10" ht="15.75" customHeight="1" x14ac:dyDescent="0.25">
      <c r="A797" s="41" t="s">
        <v>713</v>
      </c>
      <c r="B797" s="131" t="s">
        <v>724</v>
      </c>
      <c r="C797" s="42">
        <v>9.1999999999999998E-2</v>
      </c>
      <c r="D797" s="43">
        <f t="shared" si="122"/>
        <v>3.4454000000000002</v>
      </c>
      <c r="E797" s="43">
        <f t="shared" si="123"/>
        <v>3.2731300000000001</v>
      </c>
      <c r="F797" s="82">
        <f t="shared" si="124"/>
        <v>2.515142</v>
      </c>
      <c r="G797" s="29"/>
      <c r="H797" s="82">
        <f t="shared" ca="1" si="112"/>
        <v>3.4454000000000002</v>
      </c>
      <c r="I797" s="36">
        <f t="shared" ca="1" si="125"/>
        <v>0</v>
      </c>
      <c r="J797" s="130">
        <v>-0.27</v>
      </c>
    </row>
    <row r="798" spans="1:10" ht="15.75" customHeight="1" x14ac:dyDescent="0.25">
      <c r="A798" s="41" t="s">
        <v>713</v>
      </c>
      <c r="B798" s="131" t="s">
        <v>725</v>
      </c>
      <c r="C798" s="42">
        <v>9.1999999999999998E-2</v>
      </c>
      <c r="D798" s="43">
        <f t="shared" si="122"/>
        <v>3.4454000000000002</v>
      </c>
      <c r="E798" s="43">
        <f t="shared" si="123"/>
        <v>3.2731300000000001</v>
      </c>
      <c r="F798" s="82">
        <f t="shared" si="124"/>
        <v>2.515142</v>
      </c>
      <c r="G798" s="29"/>
      <c r="H798" s="82">
        <f t="shared" ca="1" si="112"/>
        <v>3.4454000000000002</v>
      </c>
      <c r="I798" s="36">
        <f t="shared" ca="1" si="125"/>
        <v>0</v>
      </c>
      <c r="J798" s="130">
        <v>-0.27</v>
      </c>
    </row>
    <row r="799" spans="1:10" ht="15.75" customHeight="1" x14ac:dyDescent="0.25">
      <c r="A799" s="41" t="s">
        <v>713</v>
      </c>
      <c r="B799" s="131" t="s">
        <v>3179</v>
      </c>
      <c r="C799" s="42">
        <v>9.1999999999999998E-2</v>
      </c>
      <c r="D799" s="43">
        <f t="shared" si="122"/>
        <v>3.4454000000000002</v>
      </c>
      <c r="E799" s="43">
        <f t="shared" si="123"/>
        <v>3.2731300000000001</v>
      </c>
      <c r="F799" s="82">
        <f t="shared" si="124"/>
        <v>2.515142</v>
      </c>
      <c r="G799" s="29"/>
      <c r="H799" s="82">
        <f t="shared" ca="1" si="112"/>
        <v>3.4454000000000002</v>
      </c>
      <c r="I799" s="36">
        <f t="shared" ca="1" si="125"/>
        <v>0</v>
      </c>
      <c r="J799" s="130">
        <v>-0.27</v>
      </c>
    </row>
    <row r="800" spans="1:10" ht="15.75" customHeight="1" x14ac:dyDescent="0.25">
      <c r="A800" s="41" t="s">
        <v>713</v>
      </c>
      <c r="B800" s="131" t="s">
        <v>203</v>
      </c>
      <c r="C800" s="42">
        <v>9.1999999999999998E-2</v>
      </c>
      <c r="D800" s="43">
        <f t="shared" si="122"/>
        <v>3.4454000000000002</v>
      </c>
      <c r="E800" s="43">
        <f t="shared" si="123"/>
        <v>3.2731300000000001</v>
      </c>
      <c r="F800" s="82">
        <f t="shared" si="124"/>
        <v>2.515142</v>
      </c>
      <c r="G800" s="29"/>
      <c r="H800" s="82">
        <f t="shared" ca="1" si="112"/>
        <v>3.4454000000000002</v>
      </c>
      <c r="I800" s="36">
        <f t="shared" ca="1" si="125"/>
        <v>0</v>
      </c>
      <c r="J800" s="130">
        <v>-0.27</v>
      </c>
    </row>
    <row r="801" spans="1:10" ht="15.75" customHeight="1" x14ac:dyDescent="0.25">
      <c r="A801" s="41" t="s">
        <v>713</v>
      </c>
      <c r="B801" s="131" t="s">
        <v>3180</v>
      </c>
      <c r="C801" s="42">
        <v>9.1999999999999998E-2</v>
      </c>
      <c r="D801" s="43">
        <f t="shared" si="122"/>
        <v>3.4454000000000002</v>
      </c>
      <c r="E801" s="43">
        <f t="shared" si="123"/>
        <v>3.2731300000000001</v>
      </c>
      <c r="F801" s="82">
        <f t="shared" si="124"/>
        <v>2.515142</v>
      </c>
      <c r="G801" s="29"/>
      <c r="H801" s="82">
        <f t="shared" ca="1" si="112"/>
        <v>3.4454000000000002</v>
      </c>
      <c r="I801" s="36">
        <f t="shared" ca="1" si="125"/>
        <v>0</v>
      </c>
      <c r="J801" s="130">
        <v>-0.27</v>
      </c>
    </row>
    <row r="802" spans="1:10" ht="15.75" customHeight="1" x14ac:dyDescent="0.25">
      <c r="A802" s="41" t="s">
        <v>713</v>
      </c>
      <c r="B802" s="131" t="s">
        <v>3181</v>
      </c>
      <c r="C802" s="42">
        <v>9.1999999999999998E-2</v>
      </c>
      <c r="D802" s="43">
        <f t="shared" si="122"/>
        <v>3.4454000000000002</v>
      </c>
      <c r="E802" s="43">
        <f t="shared" si="123"/>
        <v>3.2731300000000001</v>
      </c>
      <c r="F802" s="82">
        <f t="shared" si="124"/>
        <v>2.515142</v>
      </c>
      <c r="G802" s="29"/>
      <c r="H802" s="82">
        <f t="shared" ca="1" si="112"/>
        <v>3.4454000000000002</v>
      </c>
      <c r="I802" s="36">
        <f t="shared" ca="1" si="125"/>
        <v>0</v>
      </c>
      <c r="J802" s="130">
        <v>-0.27</v>
      </c>
    </row>
    <row r="803" spans="1:10" ht="15.75" customHeight="1" x14ac:dyDescent="0.25">
      <c r="A803" s="41" t="s">
        <v>713</v>
      </c>
      <c r="B803" s="131" t="s">
        <v>3182</v>
      </c>
      <c r="C803" s="42">
        <v>9.1999999999999998E-2</v>
      </c>
      <c r="D803" s="43">
        <f t="shared" si="122"/>
        <v>3.4454000000000002</v>
      </c>
      <c r="E803" s="43">
        <f t="shared" si="123"/>
        <v>3.2731300000000001</v>
      </c>
      <c r="F803" s="82">
        <f t="shared" si="124"/>
        <v>2.515142</v>
      </c>
      <c r="G803" s="29"/>
      <c r="H803" s="82">
        <f t="shared" ca="1" si="112"/>
        <v>3.4454000000000002</v>
      </c>
      <c r="I803" s="36">
        <f t="shared" ca="1" si="125"/>
        <v>0</v>
      </c>
      <c r="J803" s="130">
        <v>-0.27</v>
      </c>
    </row>
    <row r="804" spans="1:10" ht="15.75" customHeight="1" x14ac:dyDescent="0.25">
      <c r="A804" s="41" t="s">
        <v>713</v>
      </c>
      <c r="B804" s="131" t="s">
        <v>3183</v>
      </c>
      <c r="C804" s="42">
        <v>9.1999999999999998E-2</v>
      </c>
      <c r="D804" s="43">
        <f t="shared" si="122"/>
        <v>3.4454000000000002</v>
      </c>
      <c r="E804" s="43">
        <f t="shared" si="123"/>
        <v>3.2731300000000001</v>
      </c>
      <c r="F804" s="82">
        <f t="shared" si="124"/>
        <v>2.515142</v>
      </c>
      <c r="G804" s="29"/>
      <c r="H804" s="82">
        <f t="shared" ca="1" si="112"/>
        <v>3.4454000000000002</v>
      </c>
      <c r="I804" s="36">
        <f t="shared" ca="1" si="125"/>
        <v>0</v>
      </c>
      <c r="J804" s="130">
        <v>-0.27</v>
      </c>
    </row>
    <row r="805" spans="1:10" ht="15.75" customHeight="1" x14ac:dyDescent="0.25">
      <c r="A805" s="41" t="s">
        <v>713</v>
      </c>
      <c r="B805" s="131" t="s">
        <v>3184</v>
      </c>
      <c r="C805" s="42">
        <v>9.1999999999999998E-2</v>
      </c>
      <c r="D805" s="43">
        <f t="shared" si="122"/>
        <v>3.4454000000000002</v>
      </c>
      <c r="E805" s="43">
        <f t="shared" si="123"/>
        <v>3.2731300000000001</v>
      </c>
      <c r="F805" s="82">
        <f t="shared" si="124"/>
        <v>2.515142</v>
      </c>
      <c r="G805" s="29"/>
      <c r="H805" s="82">
        <f t="shared" ca="1" si="112"/>
        <v>3.4454000000000002</v>
      </c>
      <c r="I805" s="36">
        <f t="shared" ca="1" si="125"/>
        <v>0</v>
      </c>
      <c r="J805" s="130">
        <v>-0.27</v>
      </c>
    </row>
    <row r="806" spans="1:10" ht="15.75" customHeight="1" x14ac:dyDescent="0.25">
      <c r="A806" s="41" t="s">
        <v>713</v>
      </c>
      <c r="B806" s="131" t="s">
        <v>3185</v>
      </c>
      <c r="C806" s="42">
        <v>9.1999999999999998E-2</v>
      </c>
      <c r="D806" s="43">
        <f t="shared" si="122"/>
        <v>3.4454000000000002</v>
      </c>
      <c r="E806" s="43">
        <f t="shared" si="123"/>
        <v>3.2731300000000001</v>
      </c>
      <c r="F806" s="82">
        <f t="shared" si="124"/>
        <v>2.515142</v>
      </c>
      <c r="G806" s="29"/>
      <c r="H806" s="82">
        <f t="shared" ca="1" si="112"/>
        <v>3.4454000000000002</v>
      </c>
      <c r="I806" s="36">
        <f t="shared" ca="1" si="125"/>
        <v>0</v>
      </c>
      <c r="J806" s="130">
        <v>-0.27</v>
      </c>
    </row>
    <row r="807" spans="1:10" ht="15.75" customHeight="1" x14ac:dyDescent="0.25">
      <c r="A807" s="41" t="s">
        <v>713</v>
      </c>
      <c r="B807" s="131" t="s">
        <v>726</v>
      </c>
      <c r="C807" s="42">
        <v>9.1999999999999998E-2</v>
      </c>
      <c r="D807" s="43">
        <f t="shared" si="122"/>
        <v>3.4454000000000002</v>
      </c>
      <c r="E807" s="43">
        <f t="shared" si="123"/>
        <v>3.2731300000000001</v>
      </c>
      <c r="F807" s="82">
        <f t="shared" si="124"/>
        <v>2.515142</v>
      </c>
      <c r="G807" s="29"/>
      <c r="H807" s="82">
        <f t="shared" ca="1" si="112"/>
        <v>3.4454000000000002</v>
      </c>
      <c r="I807" s="36">
        <f t="shared" ca="1" si="125"/>
        <v>0</v>
      </c>
      <c r="J807" s="130">
        <v>-0.27</v>
      </c>
    </row>
    <row r="808" spans="1:10" ht="15.75" customHeight="1" x14ac:dyDescent="0.25">
      <c r="A808" s="41" t="s">
        <v>713</v>
      </c>
      <c r="B808" s="131" t="s">
        <v>727</v>
      </c>
      <c r="C808" s="42">
        <v>9.1999999999999998E-2</v>
      </c>
      <c r="D808" s="43">
        <f t="shared" si="122"/>
        <v>3.4454000000000002</v>
      </c>
      <c r="E808" s="43">
        <f t="shared" si="123"/>
        <v>3.2731300000000001</v>
      </c>
      <c r="F808" s="82">
        <f t="shared" si="124"/>
        <v>2.515142</v>
      </c>
      <c r="G808" s="29"/>
      <c r="H808" s="82">
        <f t="shared" ca="1" si="112"/>
        <v>3.4454000000000002</v>
      </c>
      <c r="I808" s="36">
        <f t="shared" ca="1" si="125"/>
        <v>0</v>
      </c>
      <c r="J808" s="130">
        <v>-0.27</v>
      </c>
    </row>
    <row r="809" spans="1:10" ht="15.75" customHeight="1" x14ac:dyDescent="0.25">
      <c r="A809" s="41" t="s">
        <v>713</v>
      </c>
      <c r="B809" s="131" t="s">
        <v>3186</v>
      </c>
      <c r="C809" s="42">
        <v>9.1999999999999998E-2</v>
      </c>
      <c r="D809" s="43">
        <f t="shared" si="122"/>
        <v>3.4454000000000002</v>
      </c>
      <c r="E809" s="43">
        <f t="shared" si="123"/>
        <v>3.2731300000000001</v>
      </c>
      <c r="F809" s="82">
        <f t="shared" si="124"/>
        <v>2.515142</v>
      </c>
      <c r="G809" s="29"/>
      <c r="H809" s="82">
        <f t="shared" ca="1" si="112"/>
        <v>3.4454000000000002</v>
      </c>
      <c r="I809" s="36">
        <f t="shared" ca="1" si="125"/>
        <v>0</v>
      </c>
      <c r="J809" s="130">
        <v>-0.27</v>
      </c>
    </row>
    <row r="810" spans="1:10" ht="15.75" customHeight="1" x14ac:dyDescent="0.25">
      <c r="A810" s="41" t="s">
        <v>713</v>
      </c>
      <c r="B810" s="131" t="s">
        <v>3187</v>
      </c>
      <c r="C810" s="42">
        <v>9.1999999999999998E-2</v>
      </c>
      <c r="D810" s="43">
        <f t="shared" si="122"/>
        <v>3.4454000000000002</v>
      </c>
      <c r="E810" s="43">
        <f t="shared" si="123"/>
        <v>3.2731300000000001</v>
      </c>
      <c r="F810" s="82">
        <f t="shared" si="124"/>
        <v>2.515142</v>
      </c>
      <c r="G810" s="29"/>
      <c r="H810" s="82">
        <f t="shared" ca="1" si="112"/>
        <v>3.4454000000000002</v>
      </c>
      <c r="I810" s="36">
        <f t="shared" ca="1" si="125"/>
        <v>0</v>
      </c>
      <c r="J810" s="130">
        <v>-0.27</v>
      </c>
    </row>
    <row r="811" spans="1:10" ht="15.75" customHeight="1" x14ac:dyDescent="0.25">
      <c r="A811" s="41" t="s">
        <v>713</v>
      </c>
      <c r="B811" s="131" t="s">
        <v>3188</v>
      </c>
      <c r="C811" s="42">
        <v>9.1999999999999998E-2</v>
      </c>
      <c r="D811" s="43">
        <f t="shared" si="122"/>
        <v>3.4454000000000002</v>
      </c>
      <c r="E811" s="43">
        <f t="shared" si="123"/>
        <v>3.2731300000000001</v>
      </c>
      <c r="F811" s="82">
        <f t="shared" si="124"/>
        <v>2.515142</v>
      </c>
      <c r="G811" s="29"/>
      <c r="H811" s="82">
        <f t="shared" ca="1" si="112"/>
        <v>3.4454000000000002</v>
      </c>
      <c r="I811" s="36">
        <f t="shared" ref="I811:I874" ca="1" si="126">G811*H811</f>
        <v>0</v>
      </c>
      <c r="J811" s="130">
        <v>-0.27</v>
      </c>
    </row>
    <row r="812" spans="1:10" ht="15.75" customHeight="1" x14ac:dyDescent="0.25">
      <c r="A812" s="41" t="s">
        <v>713</v>
      </c>
      <c r="B812" s="131" t="s">
        <v>3189</v>
      </c>
      <c r="C812" s="42">
        <v>9.1999999999999998E-2</v>
      </c>
      <c r="D812" s="43">
        <f t="shared" si="122"/>
        <v>3.4454000000000002</v>
      </c>
      <c r="E812" s="43">
        <f t="shared" si="123"/>
        <v>3.2731300000000001</v>
      </c>
      <c r="F812" s="82">
        <f t="shared" si="124"/>
        <v>2.515142</v>
      </c>
      <c r="G812" s="29"/>
      <c r="H812" s="82">
        <f t="shared" ca="1" si="112"/>
        <v>3.4454000000000002</v>
      </c>
      <c r="I812" s="36">
        <f t="shared" ca="1" si="126"/>
        <v>0</v>
      </c>
      <c r="J812" s="130">
        <v>-0.27</v>
      </c>
    </row>
    <row r="813" spans="1:10" ht="15.75" customHeight="1" x14ac:dyDescent="0.25">
      <c r="A813" s="41" t="s">
        <v>713</v>
      </c>
      <c r="B813" s="131" t="s">
        <v>3190</v>
      </c>
      <c r="C813" s="42">
        <v>9.1999999999999998E-2</v>
      </c>
      <c r="D813" s="43">
        <f t="shared" si="122"/>
        <v>3.4454000000000002</v>
      </c>
      <c r="E813" s="43">
        <f t="shared" si="123"/>
        <v>3.2731300000000001</v>
      </c>
      <c r="F813" s="82">
        <f t="shared" si="124"/>
        <v>2.515142</v>
      </c>
      <c r="G813" s="29"/>
      <c r="H813" s="82">
        <f t="shared" ca="1" si="112"/>
        <v>3.4454000000000002</v>
      </c>
      <c r="I813" s="36">
        <f t="shared" ca="1" si="126"/>
        <v>0</v>
      </c>
      <c r="J813" s="130">
        <v>-0.27</v>
      </c>
    </row>
    <row r="814" spans="1:10" ht="15.75" customHeight="1" x14ac:dyDescent="0.25">
      <c r="A814" s="41" t="s">
        <v>713</v>
      </c>
      <c r="B814" s="131" t="s">
        <v>209</v>
      </c>
      <c r="C814" s="42">
        <v>9.1999999999999998E-2</v>
      </c>
      <c r="D814" s="43">
        <f t="shared" si="122"/>
        <v>3.4454000000000002</v>
      </c>
      <c r="E814" s="43">
        <f t="shared" si="123"/>
        <v>3.2731300000000001</v>
      </c>
      <c r="F814" s="82">
        <f t="shared" si="124"/>
        <v>2.515142</v>
      </c>
      <c r="G814" s="29"/>
      <c r="H814" s="82">
        <f t="shared" ref="H814:H877" ca="1" si="127">IF($H$8&lt;2500,D814, IF(AND($H$8&lt;5000,$H$8&gt;2500),E814,F814))</f>
        <v>3.4454000000000002</v>
      </c>
      <c r="I814" s="36">
        <f t="shared" ca="1" si="126"/>
        <v>0</v>
      </c>
      <c r="J814" s="130">
        <v>-0.27</v>
      </c>
    </row>
    <row r="815" spans="1:10" ht="15.75" customHeight="1" x14ac:dyDescent="0.25">
      <c r="A815" s="41" t="s">
        <v>713</v>
      </c>
      <c r="B815" s="131" t="s">
        <v>3191</v>
      </c>
      <c r="C815" s="42">
        <v>9.1999999999999998E-2</v>
      </c>
      <c r="D815" s="43">
        <f t="shared" si="122"/>
        <v>3.4454000000000002</v>
      </c>
      <c r="E815" s="43">
        <f t="shared" si="123"/>
        <v>3.2731300000000001</v>
      </c>
      <c r="F815" s="82">
        <f t="shared" si="124"/>
        <v>2.515142</v>
      </c>
      <c r="G815" s="29"/>
      <c r="H815" s="82">
        <f t="shared" ca="1" si="127"/>
        <v>3.4454000000000002</v>
      </c>
      <c r="I815" s="36">
        <f t="shared" ca="1" si="126"/>
        <v>0</v>
      </c>
      <c r="J815" s="130">
        <v>-0.27</v>
      </c>
    </row>
    <row r="816" spans="1:10" ht="15.75" customHeight="1" x14ac:dyDescent="0.25">
      <c r="A816" s="41" t="s">
        <v>713</v>
      </c>
      <c r="B816" s="131" t="s">
        <v>3192</v>
      </c>
      <c r="C816" s="42">
        <v>9.1999999999999998E-2</v>
      </c>
      <c r="D816" s="43">
        <f t="shared" si="122"/>
        <v>3.4454000000000002</v>
      </c>
      <c r="E816" s="43">
        <f t="shared" si="123"/>
        <v>3.2731300000000001</v>
      </c>
      <c r="F816" s="82">
        <f t="shared" si="124"/>
        <v>2.515142</v>
      </c>
      <c r="G816" s="29"/>
      <c r="H816" s="82">
        <f t="shared" ca="1" si="127"/>
        <v>3.4454000000000002</v>
      </c>
      <c r="I816" s="36">
        <f t="shared" ca="1" si="126"/>
        <v>0</v>
      </c>
      <c r="J816" s="130">
        <v>-0.27</v>
      </c>
    </row>
    <row r="817" spans="1:10" ht="15.75" customHeight="1" x14ac:dyDescent="0.25">
      <c r="A817" s="41" t="s">
        <v>713</v>
      </c>
      <c r="B817" s="131" t="s">
        <v>728</v>
      </c>
      <c r="C817" s="42">
        <v>9.1999999999999998E-2</v>
      </c>
      <c r="D817" s="43">
        <f t="shared" si="122"/>
        <v>3.4454000000000002</v>
      </c>
      <c r="E817" s="43">
        <f t="shared" si="123"/>
        <v>3.2731300000000001</v>
      </c>
      <c r="F817" s="82">
        <f t="shared" si="124"/>
        <v>2.515142</v>
      </c>
      <c r="G817" s="29"/>
      <c r="H817" s="82">
        <f t="shared" ca="1" si="127"/>
        <v>3.4454000000000002</v>
      </c>
      <c r="I817" s="36">
        <f t="shared" ca="1" si="126"/>
        <v>0</v>
      </c>
      <c r="J817" s="130">
        <v>-0.27</v>
      </c>
    </row>
    <row r="818" spans="1:10" ht="15.75" customHeight="1" x14ac:dyDescent="0.25">
      <c r="A818" s="41" t="s">
        <v>713</v>
      </c>
      <c r="B818" s="131" t="s">
        <v>211</v>
      </c>
      <c r="C818" s="42">
        <v>9.1999999999999998E-2</v>
      </c>
      <c r="D818" s="43">
        <f t="shared" si="122"/>
        <v>3.4454000000000002</v>
      </c>
      <c r="E818" s="43">
        <f t="shared" si="123"/>
        <v>3.2731300000000001</v>
      </c>
      <c r="F818" s="82">
        <f t="shared" si="124"/>
        <v>2.515142</v>
      </c>
      <c r="G818" s="29"/>
      <c r="H818" s="82">
        <f t="shared" ca="1" si="127"/>
        <v>3.4454000000000002</v>
      </c>
      <c r="I818" s="36">
        <f t="shared" ca="1" si="126"/>
        <v>0</v>
      </c>
      <c r="J818" s="130">
        <v>-0.27</v>
      </c>
    </row>
    <row r="819" spans="1:10" ht="15.75" customHeight="1" x14ac:dyDescent="0.25">
      <c r="A819" s="41" t="s">
        <v>713</v>
      </c>
      <c r="B819" s="131" t="s">
        <v>729</v>
      </c>
      <c r="C819" s="42">
        <v>9.1999999999999998E-2</v>
      </c>
      <c r="D819" s="43">
        <f t="shared" si="122"/>
        <v>3.4454000000000002</v>
      </c>
      <c r="E819" s="43">
        <f t="shared" si="123"/>
        <v>3.2731300000000001</v>
      </c>
      <c r="F819" s="82">
        <f t="shared" si="124"/>
        <v>2.515142</v>
      </c>
      <c r="G819" s="29"/>
      <c r="H819" s="82">
        <f t="shared" ca="1" si="127"/>
        <v>3.4454000000000002</v>
      </c>
      <c r="I819" s="36">
        <f t="shared" ca="1" si="126"/>
        <v>0</v>
      </c>
      <c r="J819" s="130">
        <v>-0.27</v>
      </c>
    </row>
    <row r="820" spans="1:10" ht="15.75" customHeight="1" x14ac:dyDescent="0.25">
      <c r="A820" s="41" t="s">
        <v>713</v>
      </c>
      <c r="B820" s="131" t="s">
        <v>3193</v>
      </c>
      <c r="C820" s="42">
        <v>9.1999999999999998E-2</v>
      </c>
      <c r="D820" s="43">
        <f t="shared" si="122"/>
        <v>3.4454000000000002</v>
      </c>
      <c r="E820" s="43">
        <f t="shared" si="123"/>
        <v>3.2731300000000001</v>
      </c>
      <c r="F820" s="82">
        <f t="shared" si="124"/>
        <v>2.515142</v>
      </c>
      <c r="G820" s="29"/>
      <c r="H820" s="82">
        <f t="shared" ca="1" si="127"/>
        <v>3.4454000000000002</v>
      </c>
      <c r="I820" s="36">
        <f t="shared" ca="1" si="126"/>
        <v>0</v>
      </c>
      <c r="J820" s="130">
        <v>-0.27</v>
      </c>
    </row>
    <row r="821" spans="1:10" ht="15.75" customHeight="1" x14ac:dyDescent="0.25">
      <c r="A821" s="41" t="s">
        <v>713</v>
      </c>
      <c r="B821" s="131" t="s">
        <v>730</v>
      </c>
      <c r="C821" s="42">
        <v>9.1999999999999998E-2</v>
      </c>
      <c r="D821" s="43">
        <f t="shared" si="122"/>
        <v>3.4454000000000002</v>
      </c>
      <c r="E821" s="43">
        <f t="shared" si="123"/>
        <v>3.2731300000000001</v>
      </c>
      <c r="F821" s="82">
        <f t="shared" si="124"/>
        <v>2.515142</v>
      </c>
      <c r="G821" s="29"/>
      <c r="H821" s="82">
        <f t="shared" ca="1" si="127"/>
        <v>3.4454000000000002</v>
      </c>
      <c r="I821" s="36">
        <f t="shared" ca="1" si="126"/>
        <v>0</v>
      </c>
      <c r="J821" s="130">
        <v>-0.27</v>
      </c>
    </row>
    <row r="822" spans="1:10" ht="15.75" customHeight="1" x14ac:dyDescent="0.25">
      <c r="A822" s="41" t="s">
        <v>713</v>
      </c>
      <c r="B822" s="131" t="s">
        <v>3194</v>
      </c>
      <c r="C822" s="42">
        <v>9.1999999999999998E-2</v>
      </c>
      <c r="D822" s="43">
        <f t="shared" si="122"/>
        <v>3.4454000000000002</v>
      </c>
      <c r="E822" s="43">
        <f t="shared" si="123"/>
        <v>3.2731300000000001</v>
      </c>
      <c r="F822" s="82">
        <f t="shared" si="124"/>
        <v>2.515142</v>
      </c>
      <c r="G822" s="29"/>
      <c r="H822" s="82">
        <f t="shared" ca="1" si="127"/>
        <v>3.4454000000000002</v>
      </c>
      <c r="I822" s="36">
        <f t="shared" ca="1" si="126"/>
        <v>0</v>
      </c>
      <c r="J822" s="130">
        <v>-0.27</v>
      </c>
    </row>
    <row r="823" spans="1:10" ht="15.75" customHeight="1" x14ac:dyDescent="0.25">
      <c r="A823" s="41" t="s">
        <v>713</v>
      </c>
      <c r="B823" s="131" t="s">
        <v>3195</v>
      </c>
      <c r="C823" s="42">
        <v>9.1999999999999998E-2</v>
      </c>
      <c r="D823" s="43">
        <f t="shared" si="122"/>
        <v>3.4454000000000002</v>
      </c>
      <c r="E823" s="43">
        <f t="shared" si="123"/>
        <v>3.2731300000000001</v>
      </c>
      <c r="F823" s="82">
        <f t="shared" si="124"/>
        <v>2.515142</v>
      </c>
      <c r="G823" s="29"/>
      <c r="H823" s="82">
        <f t="shared" ca="1" si="127"/>
        <v>3.4454000000000002</v>
      </c>
      <c r="I823" s="36">
        <f t="shared" ca="1" si="126"/>
        <v>0</v>
      </c>
      <c r="J823" s="130">
        <v>-0.27</v>
      </c>
    </row>
    <row r="824" spans="1:10" ht="15.75" customHeight="1" x14ac:dyDescent="0.25">
      <c r="A824" s="41" t="s">
        <v>713</v>
      </c>
      <c r="B824" s="131" t="s">
        <v>731</v>
      </c>
      <c r="C824" s="42">
        <v>9.1999999999999998E-2</v>
      </c>
      <c r="D824" s="43">
        <f t="shared" si="122"/>
        <v>3.4454000000000002</v>
      </c>
      <c r="E824" s="43">
        <f t="shared" si="123"/>
        <v>3.2731300000000001</v>
      </c>
      <c r="F824" s="82">
        <f t="shared" si="124"/>
        <v>2.515142</v>
      </c>
      <c r="G824" s="29"/>
      <c r="H824" s="82">
        <f t="shared" ca="1" si="127"/>
        <v>3.4454000000000002</v>
      </c>
      <c r="I824" s="36">
        <f t="shared" ca="1" si="126"/>
        <v>0</v>
      </c>
      <c r="J824" s="130">
        <v>-0.27</v>
      </c>
    </row>
    <row r="825" spans="1:10" ht="15.75" customHeight="1" x14ac:dyDescent="0.25">
      <c r="A825" s="41" t="s">
        <v>713</v>
      </c>
      <c r="B825" s="131" t="s">
        <v>3196</v>
      </c>
      <c r="C825" s="42">
        <v>9.1999999999999998E-2</v>
      </c>
      <c r="D825" s="43">
        <f t="shared" si="122"/>
        <v>3.4454000000000002</v>
      </c>
      <c r="E825" s="43">
        <f t="shared" si="123"/>
        <v>3.2731300000000001</v>
      </c>
      <c r="F825" s="82">
        <f t="shared" si="124"/>
        <v>2.515142</v>
      </c>
      <c r="G825" s="29"/>
      <c r="H825" s="82">
        <f t="shared" ca="1" si="127"/>
        <v>3.4454000000000002</v>
      </c>
      <c r="I825" s="36">
        <f t="shared" ca="1" si="126"/>
        <v>0</v>
      </c>
      <c r="J825" s="130">
        <v>-0.27</v>
      </c>
    </row>
    <row r="826" spans="1:10" ht="15.75" customHeight="1" x14ac:dyDescent="0.25">
      <c r="A826" s="41" t="s">
        <v>713</v>
      </c>
      <c r="B826" s="131" t="s">
        <v>219</v>
      </c>
      <c r="C826" s="42">
        <v>9.1999999999999998E-2</v>
      </c>
      <c r="D826" s="43">
        <f t="shared" si="122"/>
        <v>3.4454000000000002</v>
      </c>
      <c r="E826" s="43">
        <f t="shared" si="123"/>
        <v>3.2731300000000001</v>
      </c>
      <c r="F826" s="82">
        <f t="shared" si="124"/>
        <v>2.515142</v>
      </c>
      <c r="G826" s="29"/>
      <c r="H826" s="82">
        <f t="shared" ca="1" si="127"/>
        <v>3.4454000000000002</v>
      </c>
      <c r="I826" s="36">
        <f t="shared" ca="1" si="126"/>
        <v>0</v>
      </c>
      <c r="J826" s="130">
        <v>-0.27</v>
      </c>
    </row>
    <row r="827" spans="1:10" ht="15.75" customHeight="1" x14ac:dyDescent="0.25">
      <c r="A827" s="41" t="s">
        <v>713</v>
      </c>
      <c r="B827" s="131" t="s">
        <v>732</v>
      </c>
      <c r="C827" s="42">
        <v>9.1999999999999998E-2</v>
      </c>
      <c r="D827" s="43">
        <f t="shared" si="122"/>
        <v>3.4454000000000002</v>
      </c>
      <c r="E827" s="43">
        <f t="shared" si="123"/>
        <v>3.2731300000000001</v>
      </c>
      <c r="F827" s="82">
        <f t="shared" si="124"/>
        <v>2.515142</v>
      </c>
      <c r="G827" s="29"/>
      <c r="H827" s="82">
        <f t="shared" ca="1" si="127"/>
        <v>3.4454000000000002</v>
      </c>
      <c r="I827" s="36">
        <f t="shared" ca="1" si="126"/>
        <v>0</v>
      </c>
      <c r="J827" s="130">
        <v>-0.27</v>
      </c>
    </row>
    <row r="828" spans="1:10" ht="15.75" customHeight="1" x14ac:dyDescent="0.25">
      <c r="A828" s="41" t="s">
        <v>713</v>
      </c>
      <c r="B828" s="131" t="s">
        <v>733</v>
      </c>
      <c r="C828" s="42">
        <v>9.1999999999999998E-2</v>
      </c>
      <c r="D828" s="43">
        <f t="shared" si="122"/>
        <v>3.4454000000000002</v>
      </c>
      <c r="E828" s="43">
        <f t="shared" si="123"/>
        <v>3.2731300000000001</v>
      </c>
      <c r="F828" s="82">
        <f t="shared" si="124"/>
        <v>2.515142</v>
      </c>
      <c r="G828" s="29"/>
      <c r="H828" s="82">
        <f t="shared" ca="1" si="127"/>
        <v>3.4454000000000002</v>
      </c>
      <c r="I828" s="36">
        <f t="shared" ca="1" si="126"/>
        <v>0</v>
      </c>
      <c r="J828" s="130">
        <v>-0.27</v>
      </c>
    </row>
    <row r="829" spans="1:10" ht="15.75" customHeight="1" x14ac:dyDescent="0.25">
      <c r="A829" s="41" t="s">
        <v>713</v>
      </c>
      <c r="B829" s="131" t="s">
        <v>3197</v>
      </c>
      <c r="C829" s="42">
        <v>9.1999999999999998E-2</v>
      </c>
      <c r="D829" s="43">
        <f t="shared" si="122"/>
        <v>3.4454000000000002</v>
      </c>
      <c r="E829" s="43">
        <f t="shared" si="123"/>
        <v>3.2731300000000001</v>
      </c>
      <c r="F829" s="82">
        <f t="shared" si="124"/>
        <v>2.515142</v>
      </c>
      <c r="G829" s="29"/>
      <c r="H829" s="82">
        <f t="shared" ca="1" si="127"/>
        <v>3.4454000000000002</v>
      </c>
      <c r="I829" s="36">
        <f t="shared" ca="1" si="126"/>
        <v>0</v>
      </c>
      <c r="J829" s="130">
        <v>-0.27</v>
      </c>
    </row>
    <row r="830" spans="1:10" ht="15.75" customHeight="1" x14ac:dyDescent="0.25">
      <c r="A830" s="41" t="s">
        <v>713</v>
      </c>
      <c r="B830" s="131" t="s">
        <v>3198</v>
      </c>
      <c r="C830" s="42">
        <v>9.1999999999999998E-2</v>
      </c>
      <c r="D830" s="43">
        <f t="shared" si="122"/>
        <v>3.4454000000000002</v>
      </c>
      <c r="E830" s="43">
        <f t="shared" si="123"/>
        <v>3.2731300000000001</v>
      </c>
      <c r="F830" s="82">
        <f t="shared" si="124"/>
        <v>2.515142</v>
      </c>
      <c r="G830" s="29"/>
      <c r="H830" s="82">
        <f t="shared" ca="1" si="127"/>
        <v>3.4454000000000002</v>
      </c>
      <c r="I830" s="36">
        <f t="shared" ca="1" si="126"/>
        <v>0</v>
      </c>
      <c r="J830" s="130">
        <v>-0.27</v>
      </c>
    </row>
    <row r="831" spans="1:10" ht="15.75" customHeight="1" x14ac:dyDescent="0.25">
      <c r="A831" s="41" t="s">
        <v>713</v>
      </c>
      <c r="B831" s="131" t="s">
        <v>734</v>
      </c>
      <c r="C831" s="42">
        <v>9.1999999999999998E-2</v>
      </c>
      <c r="D831" s="43">
        <f t="shared" si="122"/>
        <v>3.4454000000000002</v>
      </c>
      <c r="E831" s="43">
        <f t="shared" si="123"/>
        <v>3.2731300000000001</v>
      </c>
      <c r="F831" s="82">
        <f t="shared" si="124"/>
        <v>2.515142</v>
      </c>
      <c r="G831" s="29"/>
      <c r="H831" s="82">
        <f t="shared" ca="1" si="127"/>
        <v>3.4454000000000002</v>
      </c>
      <c r="I831" s="36">
        <f t="shared" ca="1" si="126"/>
        <v>0</v>
      </c>
      <c r="J831" s="130">
        <v>-0.27</v>
      </c>
    </row>
    <row r="832" spans="1:10" ht="15.75" customHeight="1" x14ac:dyDescent="0.25">
      <c r="A832" s="41" t="s">
        <v>713</v>
      </c>
      <c r="B832" s="131" t="s">
        <v>3199</v>
      </c>
      <c r="C832" s="42">
        <v>9.1999999999999998E-2</v>
      </c>
      <c r="D832" s="43">
        <f t="shared" si="122"/>
        <v>3.4454000000000002</v>
      </c>
      <c r="E832" s="43">
        <f t="shared" si="123"/>
        <v>3.2731300000000001</v>
      </c>
      <c r="F832" s="82">
        <f t="shared" si="124"/>
        <v>2.515142</v>
      </c>
      <c r="G832" s="29"/>
      <c r="H832" s="82">
        <f t="shared" ca="1" si="127"/>
        <v>3.4454000000000002</v>
      </c>
      <c r="I832" s="36">
        <f t="shared" ca="1" si="126"/>
        <v>0</v>
      </c>
      <c r="J832" s="130">
        <v>-0.27</v>
      </c>
    </row>
    <row r="833" spans="1:10" ht="15.75" customHeight="1" x14ac:dyDescent="0.25">
      <c r="A833" s="41" t="s">
        <v>713</v>
      </c>
      <c r="B833" s="131" t="s">
        <v>3200</v>
      </c>
      <c r="C833" s="42">
        <v>9.1999999999999998E-2</v>
      </c>
      <c r="D833" s="43">
        <f t="shared" si="122"/>
        <v>3.4454000000000002</v>
      </c>
      <c r="E833" s="43">
        <f t="shared" si="123"/>
        <v>3.2731300000000001</v>
      </c>
      <c r="F833" s="82">
        <f t="shared" si="124"/>
        <v>2.515142</v>
      </c>
      <c r="G833" s="29"/>
      <c r="H833" s="82">
        <f t="shared" ca="1" si="127"/>
        <v>3.4454000000000002</v>
      </c>
      <c r="I833" s="36">
        <f t="shared" ca="1" si="126"/>
        <v>0</v>
      </c>
      <c r="J833" s="130">
        <v>-0.27</v>
      </c>
    </row>
    <row r="834" spans="1:10" ht="15.75" customHeight="1" x14ac:dyDescent="0.25">
      <c r="A834" s="41" t="s">
        <v>713</v>
      </c>
      <c r="B834" s="131" t="s">
        <v>3201</v>
      </c>
      <c r="C834" s="42">
        <v>9.1999999999999998E-2</v>
      </c>
      <c r="D834" s="43">
        <f t="shared" si="122"/>
        <v>3.4454000000000002</v>
      </c>
      <c r="E834" s="43">
        <f t="shared" si="123"/>
        <v>3.2731300000000001</v>
      </c>
      <c r="F834" s="82">
        <f t="shared" si="124"/>
        <v>2.515142</v>
      </c>
      <c r="G834" s="29"/>
      <c r="H834" s="82">
        <f t="shared" ca="1" si="127"/>
        <v>3.4454000000000002</v>
      </c>
      <c r="I834" s="36">
        <f t="shared" ca="1" si="126"/>
        <v>0</v>
      </c>
      <c r="J834" s="130">
        <v>-0.27</v>
      </c>
    </row>
    <row r="835" spans="1:10" ht="15.75" customHeight="1" x14ac:dyDescent="0.25">
      <c r="A835" s="41" t="s">
        <v>713</v>
      </c>
      <c r="B835" s="131" t="s">
        <v>3202</v>
      </c>
      <c r="C835" s="42">
        <v>9.1999999999999998E-2</v>
      </c>
      <c r="D835" s="43">
        <f t="shared" si="122"/>
        <v>3.4454000000000002</v>
      </c>
      <c r="E835" s="43">
        <f t="shared" si="123"/>
        <v>3.2731300000000001</v>
      </c>
      <c r="F835" s="82">
        <f t="shared" si="124"/>
        <v>2.515142</v>
      </c>
      <c r="G835" s="29"/>
      <c r="H835" s="82">
        <f t="shared" ca="1" si="127"/>
        <v>3.4454000000000002</v>
      </c>
      <c r="I835" s="36">
        <f t="shared" ca="1" si="126"/>
        <v>0</v>
      </c>
      <c r="J835" s="130">
        <v>-0.27</v>
      </c>
    </row>
    <row r="836" spans="1:10" ht="15.75" customHeight="1" x14ac:dyDescent="0.25">
      <c r="A836" s="41" t="s">
        <v>713</v>
      </c>
      <c r="B836" s="131" t="s">
        <v>735</v>
      </c>
      <c r="C836" s="42">
        <v>9.1999999999999998E-2</v>
      </c>
      <c r="D836" s="43">
        <f t="shared" si="122"/>
        <v>3.4454000000000002</v>
      </c>
      <c r="E836" s="43">
        <f t="shared" si="123"/>
        <v>3.2731300000000001</v>
      </c>
      <c r="F836" s="82">
        <f t="shared" si="124"/>
        <v>2.515142</v>
      </c>
      <c r="G836" s="29"/>
      <c r="H836" s="82">
        <f t="shared" ca="1" si="127"/>
        <v>3.4454000000000002</v>
      </c>
      <c r="I836" s="36">
        <f t="shared" ca="1" si="126"/>
        <v>0</v>
      </c>
      <c r="J836" s="130">
        <v>-0.27</v>
      </c>
    </row>
    <row r="837" spans="1:10" ht="15.75" customHeight="1" x14ac:dyDescent="0.25">
      <c r="A837" s="41" t="s">
        <v>713</v>
      </c>
      <c r="B837" s="131" t="s">
        <v>736</v>
      </c>
      <c r="C837" s="42">
        <v>9.1999999999999998E-2</v>
      </c>
      <c r="D837" s="43">
        <f t="shared" si="122"/>
        <v>3.4454000000000002</v>
      </c>
      <c r="E837" s="43">
        <f t="shared" si="123"/>
        <v>3.2731300000000001</v>
      </c>
      <c r="F837" s="82">
        <f t="shared" si="124"/>
        <v>2.515142</v>
      </c>
      <c r="G837" s="29"/>
      <c r="H837" s="82">
        <f t="shared" ca="1" si="127"/>
        <v>3.4454000000000002</v>
      </c>
      <c r="I837" s="36">
        <f t="shared" ca="1" si="126"/>
        <v>0</v>
      </c>
      <c r="J837" s="130">
        <v>-0.27</v>
      </c>
    </row>
    <row r="838" spans="1:10" ht="15.75" customHeight="1" x14ac:dyDescent="0.25">
      <c r="A838" s="41" t="s">
        <v>713</v>
      </c>
      <c r="B838" s="131" t="s">
        <v>3203</v>
      </c>
      <c r="C838" s="42">
        <v>9.1999999999999998E-2</v>
      </c>
      <c r="D838" s="43">
        <f t="shared" si="122"/>
        <v>3.4454000000000002</v>
      </c>
      <c r="E838" s="43">
        <f t="shared" si="123"/>
        <v>3.2731300000000001</v>
      </c>
      <c r="F838" s="82">
        <f t="shared" si="124"/>
        <v>2.515142</v>
      </c>
      <c r="G838" s="29"/>
      <c r="H838" s="82">
        <f t="shared" ca="1" si="127"/>
        <v>3.4454000000000002</v>
      </c>
      <c r="I838" s="36">
        <f t="shared" ca="1" si="126"/>
        <v>0</v>
      </c>
      <c r="J838" s="130">
        <v>-0.27</v>
      </c>
    </row>
    <row r="839" spans="1:10" ht="15.75" customHeight="1" x14ac:dyDescent="0.25">
      <c r="A839" s="41" t="s">
        <v>713</v>
      </c>
      <c r="B839" s="131" t="s">
        <v>737</v>
      </c>
      <c r="C839" s="42">
        <v>9.1999999999999998E-2</v>
      </c>
      <c r="D839" s="43">
        <f t="shared" si="122"/>
        <v>3.4454000000000002</v>
      </c>
      <c r="E839" s="43">
        <f t="shared" si="123"/>
        <v>3.2731300000000001</v>
      </c>
      <c r="F839" s="82">
        <f t="shared" si="124"/>
        <v>2.515142</v>
      </c>
      <c r="G839" s="29"/>
      <c r="H839" s="82">
        <f t="shared" ca="1" si="127"/>
        <v>3.4454000000000002</v>
      </c>
      <c r="I839" s="36">
        <f t="shared" ca="1" si="126"/>
        <v>0</v>
      </c>
      <c r="J839" s="130">
        <v>-0.27</v>
      </c>
    </row>
    <row r="840" spans="1:10" ht="15.75" customHeight="1" x14ac:dyDescent="0.25">
      <c r="A840" s="41" t="s">
        <v>713</v>
      </c>
      <c r="B840" s="131" t="s">
        <v>738</v>
      </c>
      <c r="C840" s="42">
        <v>9.1999999999999998E-2</v>
      </c>
      <c r="D840" s="43">
        <f t="shared" ref="D840:D877" si="128">C840*$K$9</f>
        <v>3.4454000000000002</v>
      </c>
      <c r="E840" s="43">
        <f t="shared" ref="E840:E877" si="129">D840*0.95</f>
        <v>3.2731300000000001</v>
      </c>
      <c r="F840" s="82">
        <f t="shared" ref="F840:F903" si="130">D840*0.73</f>
        <v>2.515142</v>
      </c>
      <c r="G840" s="29"/>
      <c r="H840" s="82">
        <f t="shared" ca="1" si="127"/>
        <v>3.4454000000000002</v>
      </c>
      <c r="I840" s="36">
        <f t="shared" ca="1" si="126"/>
        <v>0</v>
      </c>
      <c r="J840" s="130">
        <v>-0.27</v>
      </c>
    </row>
    <row r="841" spans="1:10" ht="15.75" customHeight="1" x14ac:dyDescent="0.25">
      <c r="A841" s="41" t="s">
        <v>713</v>
      </c>
      <c r="B841" s="131" t="s">
        <v>3204</v>
      </c>
      <c r="C841" s="42">
        <v>9.1999999999999998E-2</v>
      </c>
      <c r="D841" s="43">
        <f t="shared" si="128"/>
        <v>3.4454000000000002</v>
      </c>
      <c r="E841" s="43">
        <f t="shared" si="129"/>
        <v>3.2731300000000001</v>
      </c>
      <c r="F841" s="82">
        <f t="shared" si="130"/>
        <v>2.515142</v>
      </c>
      <c r="G841" s="29"/>
      <c r="H841" s="82">
        <f t="shared" ca="1" si="127"/>
        <v>3.4454000000000002</v>
      </c>
      <c r="I841" s="36">
        <f t="shared" ca="1" si="126"/>
        <v>0</v>
      </c>
      <c r="J841" s="130">
        <v>-0.27</v>
      </c>
    </row>
    <row r="842" spans="1:10" ht="15.75" customHeight="1" x14ac:dyDescent="0.25">
      <c r="A842" s="41" t="s">
        <v>713</v>
      </c>
      <c r="B842" s="131" t="s">
        <v>3205</v>
      </c>
      <c r="C842" s="42">
        <v>9.1999999999999998E-2</v>
      </c>
      <c r="D842" s="43">
        <f t="shared" si="128"/>
        <v>3.4454000000000002</v>
      </c>
      <c r="E842" s="43">
        <f t="shared" si="129"/>
        <v>3.2731300000000001</v>
      </c>
      <c r="F842" s="82">
        <f t="shared" si="130"/>
        <v>2.515142</v>
      </c>
      <c r="G842" s="29"/>
      <c r="H842" s="82">
        <f t="shared" ca="1" si="127"/>
        <v>3.4454000000000002</v>
      </c>
      <c r="I842" s="36">
        <f t="shared" ca="1" si="126"/>
        <v>0</v>
      </c>
      <c r="J842" s="130">
        <v>-0.27</v>
      </c>
    </row>
    <row r="843" spans="1:10" ht="15.75" customHeight="1" x14ac:dyDescent="0.25">
      <c r="A843" s="41" t="s">
        <v>713</v>
      </c>
      <c r="B843" s="131" t="s">
        <v>3206</v>
      </c>
      <c r="C843" s="42">
        <v>9.1999999999999998E-2</v>
      </c>
      <c r="D843" s="43">
        <f t="shared" si="128"/>
        <v>3.4454000000000002</v>
      </c>
      <c r="E843" s="43">
        <f t="shared" si="129"/>
        <v>3.2731300000000001</v>
      </c>
      <c r="F843" s="82">
        <f t="shared" si="130"/>
        <v>2.515142</v>
      </c>
      <c r="G843" s="29"/>
      <c r="H843" s="82">
        <f t="shared" ca="1" si="127"/>
        <v>3.4454000000000002</v>
      </c>
      <c r="I843" s="36">
        <f t="shared" ca="1" si="126"/>
        <v>0</v>
      </c>
      <c r="J843" s="130">
        <v>-0.27</v>
      </c>
    </row>
    <row r="844" spans="1:10" ht="15.75" customHeight="1" x14ac:dyDescent="0.25">
      <c r="A844" s="41" t="s">
        <v>713</v>
      </c>
      <c r="B844" s="131" t="s">
        <v>3207</v>
      </c>
      <c r="C844" s="42">
        <v>9.1999999999999998E-2</v>
      </c>
      <c r="D844" s="43">
        <f t="shared" si="128"/>
        <v>3.4454000000000002</v>
      </c>
      <c r="E844" s="43">
        <f t="shared" si="129"/>
        <v>3.2731300000000001</v>
      </c>
      <c r="F844" s="82">
        <f t="shared" si="130"/>
        <v>2.515142</v>
      </c>
      <c r="G844" s="29"/>
      <c r="H844" s="82">
        <f t="shared" ca="1" si="127"/>
        <v>3.4454000000000002</v>
      </c>
      <c r="I844" s="36">
        <f t="shared" ca="1" si="126"/>
        <v>0</v>
      </c>
      <c r="J844" s="130">
        <v>-0.27</v>
      </c>
    </row>
    <row r="845" spans="1:10" ht="15.75" customHeight="1" x14ac:dyDescent="0.25">
      <c r="A845" s="41" t="s">
        <v>713</v>
      </c>
      <c r="B845" s="131" t="s">
        <v>3208</v>
      </c>
      <c r="C845" s="42">
        <v>9.1999999999999998E-2</v>
      </c>
      <c r="D845" s="43">
        <f t="shared" si="128"/>
        <v>3.4454000000000002</v>
      </c>
      <c r="E845" s="43">
        <f t="shared" si="129"/>
        <v>3.2731300000000001</v>
      </c>
      <c r="F845" s="82">
        <f t="shared" si="130"/>
        <v>2.515142</v>
      </c>
      <c r="G845" s="29"/>
      <c r="H845" s="82">
        <f t="shared" ca="1" si="127"/>
        <v>3.4454000000000002</v>
      </c>
      <c r="I845" s="36">
        <f t="shared" ca="1" si="126"/>
        <v>0</v>
      </c>
      <c r="J845" s="130">
        <v>-0.27</v>
      </c>
    </row>
    <row r="846" spans="1:10" ht="15.75" customHeight="1" x14ac:dyDescent="0.25">
      <c r="A846" s="41" t="s">
        <v>713</v>
      </c>
      <c r="B846" s="131" t="s">
        <v>739</v>
      </c>
      <c r="C846" s="42">
        <v>9.1999999999999998E-2</v>
      </c>
      <c r="D846" s="43">
        <f t="shared" si="128"/>
        <v>3.4454000000000002</v>
      </c>
      <c r="E846" s="43">
        <f t="shared" si="129"/>
        <v>3.2731300000000001</v>
      </c>
      <c r="F846" s="82">
        <f t="shared" si="130"/>
        <v>2.515142</v>
      </c>
      <c r="G846" s="29"/>
      <c r="H846" s="82">
        <f t="shared" ca="1" si="127"/>
        <v>3.4454000000000002</v>
      </c>
      <c r="I846" s="36">
        <f t="shared" ca="1" si="126"/>
        <v>0</v>
      </c>
      <c r="J846" s="130">
        <v>-0.27</v>
      </c>
    </row>
    <row r="847" spans="1:10" ht="15.75" customHeight="1" x14ac:dyDescent="0.25">
      <c r="A847" s="41" t="s">
        <v>713</v>
      </c>
      <c r="B847" s="131" t="s">
        <v>3209</v>
      </c>
      <c r="C847" s="42">
        <v>9.1999999999999998E-2</v>
      </c>
      <c r="D847" s="43">
        <f t="shared" si="128"/>
        <v>3.4454000000000002</v>
      </c>
      <c r="E847" s="43">
        <f t="shared" si="129"/>
        <v>3.2731300000000001</v>
      </c>
      <c r="F847" s="82">
        <f t="shared" si="130"/>
        <v>2.515142</v>
      </c>
      <c r="G847" s="29"/>
      <c r="H847" s="82">
        <f t="shared" ca="1" si="127"/>
        <v>3.4454000000000002</v>
      </c>
      <c r="I847" s="36">
        <f t="shared" ca="1" si="126"/>
        <v>0</v>
      </c>
      <c r="J847" s="130">
        <v>-0.27</v>
      </c>
    </row>
    <row r="848" spans="1:10" ht="15.75" customHeight="1" x14ac:dyDescent="0.25">
      <c r="A848" s="41" t="s">
        <v>713</v>
      </c>
      <c r="B848" s="131" t="s">
        <v>3210</v>
      </c>
      <c r="C848" s="42">
        <v>9.1999999999999998E-2</v>
      </c>
      <c r="D848" s="43">
        <f t="shared" si="128"/>
        <v>3.4454000000000002</v>
      </c>
      <c r="E848" s="43">
        <f t="shared" si="129"/>
        <v>3.2731300000000001</v>
      </c>
      <c r="F848" s="82">
        <f t="shared" si="130"/>
        <v>2.515142</v>
      </c>
      <c r="G848" s="29"/>
      <c r="H848" s="82">
        <f t="shared" ca="1" si="127"/>
        <v>3.4454000000000002</v>
      </c>
      <c r="I848" s="36">
        <f t="shared" ca="1" si="126"/>
        <v>0</v>
      </c>
      <c r="J848" s="130">
        <v>-0.27</v>
      </c>
    </row>
    <row r="849" spans="1:10" ht="15.75" customHeight="1" x14ac:dyDescent="0.25">
      <c r="A849" s="41" t="s">
        <v>713</v>
      </c>
      <c r="B849" s="131" t="s">
        <v>3211</v>
      </c>
      <c r="C849" s="42">
        <v>9.1999999999999998E-2</v>
      </c>
      <c r="D849" s="43">
        <f t="shared" si="128"/>
        <v>3.4454000000000002</v>
      </c>
      <c r="E849" s="43">
        <f t="shared" si="129"/>
        <v>3.2731300000000001</v>
      </c>
      <c r="F849" s="82">
        <f t="shared" si="130"/>
        <v>2.515142</v>
      </c>
      <c r="G849" s="29"/>
      <c r="H849" s="82">
        <f t="shared" ca="1" si="127"/>
        <v>3.4454000000000002</v>
      </c>
      <c r="I849" s="36">
        <f t="shared" ca="1" si="126"/>
        <v>0</v>
      </c>
      <c r="J849" s="130">
        <v>-0.27</v>
      </c>
    </row>
    <row r="850" spans="1:10" ht="15.75" customHeight="1" x14ac:dyDescent="0.25">
      <c r="A850" s="41" t="s">
        <v>713</v>
      </c>
      <c r="B850" s="131" t="s">
        <v>3212</v>
      </c>
      <c r="C850" s="42">
        <v>9.1999999999999998E-2</v>
      </c>
      <c r="D850" s="43">
        <f t="shared" si="128"/>
        <v>3.4454000000000002</v>
      </c>
      <c r="E850" s="43">
        <f t="shared" si="129"/>
        <v>3.2731300000000001</v>
      </c>
      <c r="F850" s="82">
        <f t="shared" si="130"/>
        <v>2.515142</v>
      </c>
      <c r="G850" s="29"/>
      <c r="H850" s="82">
        <f t="shared" ca="1" si="127"/>
        <v>3.4454000000000002</v>
      </c>
      <c r="I850" s="36">
        <f t="shared" ca="1" si="126"/>
        <v>0</v>
      </c>
      <c r="J850" s="130">
        <v>-0.27</v>
      </c>
    </row>
    <row r="851" spans="1:10" ht="15.75" customHeight="1" x14ac:dyDescent="0.25">
      <c r="A851" s="41" t="s">
        <v>713</v>
      </c>
      <c r="B851" s="131" t="s">
        <v>3213</v>
      </c>
      <c r="C851" s="42">
        <v>9.1999999999999998E-2</v>
      </c>
      <c r="D851" s="43">
        <f t="shared" si="128"/>
        <v>3.4454000000000002</v>
      </c>
      <c r="E851" s="43">
        <f t="shared" si="129"/>
        <v>3.2731300000000001</v>
      </c>
      <c r="F851" s="82">
        <f t="shared" si="130"/>
        <v>2.515142</v>
      </c>
      <c r="G851" s="29"/>
      <c r="H851" s="82">
        <f t="shared" ca="1" si="127"/>
        <v>3.4454000000000002</v>
      </c>
      <c r="I851" s="36">
        <f t="shared" ca="1" si="126"/>
        <v>0</v>
      </c>
      <c r="J851" s="130">
        <v>-0.27</v>
      </c>
    </row>
    <row r="852" spans="1:10" ht="15.75" customHeight="1" x14ac:dyDescent="0.25">
      <c r="A852" s="41" t="s">
        <v>713</v>
      </c>
      <c r="B852" s="131" t="s">
        <v>3214</v>
      </c>
      <c r="C852" s="42">
        <v>9.1999999999999998E-2</v>
      </c>
      <c r="D852" s="43">
        <f t="shared" si="128"/>
        <v>3.4454000000000002</v>
      </c>
      <c r="E852" s="43">
        <f t="shared" si="129"/>
        <v>3.2731300000000001</v>
      </c>
      <c r="F852" s="82">
        <f t="shared" si="130"/>
        <v>2.515142</v>
      </c>
      <c r="G852" s="29"/>
      <c r="H852" s="82">
        <f t="shared" ca="1" si="127"/>
        <v>3.4454000000000002</v>
      </c>
      <c r="I852" s="36">
        <f t="shared" ca="1" si="126"/>
        <v>0</v>
      </c>
      <c r="J852" s="130">
        <v>-0.27</v>
      </c>
    </row>
    <row r="853" spans="1:10" ht="15.75" customHeight="1" x14ac:dyDescent="0.25">
      <c r="A853" s="41" t="s">
        <v>713</v>
      </c>
      <c r="B853" s="131" t="s">
        <v>740</v>
      </c>
      <c r="C853" s="42">
        <v>9.1999999999999998E-2</v>
      </c>
      <c r="D853" s="43">
        <f t="shared" si="128"/>
        <v>3.4454000000000002</v>
      </c>
      <c r="E853" s="43">
        <f t="shared" si="129"/>
        <v>3.2731300000000001</v>
      </c>
      <c r="F853" s="82">
        <f t="shared" si="130"/>
        <v>2.515142</v>
      </c>
      <c r="G853" s="29"/>
      <c r="H853" s="82">
        <f t="shared" ca="1" si="127"/>
        <v>3.4454000000000002</v>
      </c>
      <c r="I853" s="36">
        <f t="shared" ca="1" si="126"/>
        <v>0</v>
      </c>
      <c r="J853" s="130">
        <v>-0.27</v>
      </c>
    </row>
    <row r="854" spans="1:10" ht="15.75" customHeight="1" x14ac:dyDescent="0.25">
      <c r="A854" s="41" t="s">
        <v>713</v>
      </c>
      <c r="B854" s="131" t="s">
        <v>741</v>
      </c>
      <c r="C854" s="42">
        <v>9.1999999999999998E-2</v>
      </c>
      <c r="D854" s="43">
        <f t="shared" si="128"/>
        <v>3.4454000000000002</v>
      </c>
      <c r="E854" s="43">
        <f t="shared" si="129"/>
        <v>3.2731300000000001</v>
      </c>
      <c r="F854" s="82">
        <f t="shared" si="130"/>
        <v>2.515142</v>
      </c>
      <c r="G854" s="29"/>
      <c r="H854" s="82">
        <f t="shared" ca="1" si="127"/>
        <v>3.4454000000000002</v>
      </c>
      <c r="I854" s="36">
        <f t="shared" ca="1" si="126"/>
        <v>0</v>
      </c>
      <c r="J854" s="130">
        <v>-0.27</v>
      </c>
    </row>
    <row r="855" spans="1:10" ht="15.75" customHeight="1" x14ac:dyDescent="0.25">
      <c r="A855" s="41" t="s">
        <v>713</v>
      </c>
      <c r="B855" s="131" t="s">
        <v>183</v>
      </c>
      <c r="C855" s="42">
        <v>9.1999999999999998E-2</v>
      </c>
      <c r="D855" s="43">
        <f t="shared" si="128"/>
        <v>3.4454000000000002</v>
      </c>
      <c r="E855" s="43">
        <f t="shared" si="129"/>
        <v>3.2731300000000001</v>
      </c>
      <c r="F855" s="82">
        <f t="shared" si="130"/>
        <v>2.515142</v>
      </c>
      <c r="G855" s="29"/>
      <c r="H855" s="82">
        <f t="shared" ca="1" si="127"/>
        <v>3.4454000000000002</v>
      </c>
      <c r="I855" s="36">
        <f t="shared" ca="1" si="126"/>
        <v>0</v>
      </c>
      <c r="J855" s="130">
        <v>-0.27</v>
      </c>
    </row>
    <row r="856" spans="1:10" ht="15.75" customHeight="1" x14ac:dyDescent="0.25">
      <c r="A856" s="41" t="s">
        <v>713</v>
      </c>
      <c r="B856" s="131" t="s">
        <v>742</v>
      </c>
      <c r="C856" s="42">
        <v>9.1999999999999998E-2</v>
      </c>
      <c r="D856" s="43">
        <f t="shared" si="128"/>
        <v>3.4454000000000002</v>
      </c>
      <c r="E856" s="43">
        <f t="shared" si="129"/>
        <v>3.2731300000000001</v>
      </c>
      <c r="F856" s="82">
        <f t="shared" si="130"/>
        <v>2.515142</v>
      </c>
      <c r="G856" s="29"/>
      <c r="H856" s="82">
        <f t="shared" ca="1" si="127"/>
        <v>3.4454000000000002</v>
      </c>
      <c r="I856" s="36">
        <f t="shared" ca="1" si="126"/>
        <v>0</v>
      </c>
      <c r="J856" s="130">
        <v>-0.27</v>
      </c>
    </row>
    <row r="857" spans="1:10" ht="15.75" customHeight="1" x14ac:dyDescent="0.25">
      <c r="A857" s="41" t="s">
        <v>713</v>
      </c>
      <c r="B857" s="131" t="s">
        <v>3215</v>
      </c>
      <c r="C857" s="42">
        <v>9.1999999999999998E-2</v>
      </c>
      <c r="D857" s="43">
        <f t="shared" si="128"/>
        <v>3.4454000000000002</v>
      </c>
      <c r="E857" s="43">
        <f t="shared" si="129"/>
        <v>3.2731300000000001</v>
      </c>
      <c r="F857" s="82">
        <f t="shared" si="130"/>
        <v>2.515142</v>
      </c>
      <c r="G857" s="29"/>
      <c r="H857" s="82">
        <f t="shared" ca="1" si="127"/>
        <v>3.4454000000000002</v>
      </c>
      <c r="I857" s="36">
        <f t="shared" ca="1" si="126"/>
        <v>0</v>
      </c>
      <c r="J857" s="130">
        <v>-0.27</v>
      </c>
    </row>
    <row r="858" spans="1:10" ht="15.75" customHeight="1" x14ac:dyDescent="0.25">
      <c r="A858" s="41" t="s">
        <v>713</v>
      </c>
      <c r="B858" s="131" t="s">
        <v>3216</v>
      </c>
      <c r="C858" s="42">
        <v>9.1999999999999998E-2</v>
      </c>
      <c r="D858" s="43">
        <f t="shared" si="128"/>
        <v>3.4454000000000002</v>
      </c>
      <c r="E858" s="43">
        <f t="shared" si="129"/>
        <v>3.2731300000000001</v>
      </c>
      <c r="F858" s="82">
        <f t="shared" si="130"/>
        <v>2.515142</v>
      </c>
      <c r="G858" s="29"/>
      <c r="H858" s="82">
        <f t="shared" ca="1" si="127"/>
        <v>3.4454000000000002</v>
      </c>
      <c r="I858" s="36">
        <f t="shared" ca="1" si="126"/>
        <v>0</v>
      </c>
      <c r="J858" s="130">
        <v>-0.27</v>
      </c>
    </row>
    <row r="859" spans="1:10" ht="15.75" customHeight="1" x14ac:dyDescent="0.25">
      <c r="A859" s="41" t="s">
        <v>713</v>
      </c>
      <c r="B859" s="131" t="s">
        <v>3217</v>
      </c>
      <c r="C859" s="42">
        <v>9.1999999999999998E-2</v>
      </c>
      <c r="D859" s="43">
        <f t="shared" si="128"/>
        <v>3.4454000000000002</v>
      </c>
      <c r="E859" s="43">
        <f t="shared" si="129"/>
        <v>3.2731300000000001</v>
      </c>
      <c r="F859" s="82">
        <f t="shared" si="130"/>
        <v>2.515142</v>
      </c>
      <c r="G859" s="29"/>
      <c r="H859" s="82">
        <f t="shared" ca="1" si="127"/>
        <v>3.4454000000000002</v>
      </c>
      <c r="I859" s="36">
        <f t="shared" ca="1" si="126"/>
        <v>0</v>
      </c>
      <c r="J859" s="130">
        <v>-0.27</v>
      </c>
    </row>
    <row r="860" spans="1:10" ht="15.75" customHeight="1" x14ac:dyDescent="0.25">
      <c r="A860" s="41" t="s">
        <v>713</v>
      </c>
      <c r="B860" s="131" t="s">
        <v>3218</v>
      </c>
      <c r="C860" s="42">
        <v>9.1999999999999998E-2</v>
      </c>
      <c r="D860" s="43">
        <f t="shared" si="128"/>
        <v>3.4454000000000002</v>
      </c>
      <c r="E860" s="43">
        <f t="shared" si="129"/>
        <v>3.2731300000000001</v>
      </c>
      <c r="F860" s="82">
        <f t="shared" si="130"/>
        <v>2.515142</v>
      </c>
      <c r="G860" s="29"/>
      <c r="H860" s="82">
        <f t="shared" ca="1" si="127"/>
        <v>3.4454000000000002</v>
      </c>
      <c r="I860" s="36">
        <f t="shared" ca="1" si="126"/>
        <v>0</v>
      </c>
      <c r="J860" s="130">
        <v>-0.27</v>
      </c>
    </row>
    <row r="861" spans="1:10" ht="15.75" customHeight="1" x14ac:dyDescent="0.25">
      <c r="A861" s="41" t="s">
        <v>713</v>
      </c>
      <c r="B861" s="131" t="s">
        <v>3219</v>
      </c>
      <c r="C861" s="42">
        <v>9.1999999999999998E-2</v>
      </c>
      <c r="D861" s="43">
        <f t="shared" si="128"/>
        <v>3.4454000000000002</v>
      </c>
      <c r="E861" s="43">
        <f t="shared" si="129"/>
        <v>3.2731300000000001</v>
      </c>
      <c r="F861" s="82">
        <f t="shared" si="130"/>
        <v>2.515142</v>
      </c>
      <c r="G861" s="29"/>
      <c r="H861" s="82">
        <f t="shared" ca="1" si="127"/>
        <v>3.4454000000000002</v>
      </c>
      <c r="I861" s="36">
        <f t="shared" ca="1" si="126"/>
        <v>0</v>
      </c>
      <c r="J861" s="130">
        <v>-0.27</v>
      </c>
    </row>
    <row r="862" spans="1:10" ht="15.75" customHeight="1" x14ac:dyDescent="0.25">
      <c r="A862" s="41" t="s">
        <v>713</v>
      </c>
      <c r="B862" s="131" t="s">
        <v>743</v>
      </c>
      <c r="C862" s="42">
        <v>9.1999999999999998E-2</v>
      </c>
      <c r="D862" s="43">
        <f t="shared" si="128"/>
        <v>3.4454000000000002</v>
      </c>
      <c r="E862" s="43">
        <f t="shared" si="129"/>
        <v>3.2731300000000001</v>
      </c>
      <c r="F862" s="82">
        <f t="shared" si="130"/>
        <v>2.515142</v>
      </c>
      <c r="G862" s="29"/>
      <c r="H862" s="82">
        <f t="shared" ca="1" si="127"/>
        <v>3.4454000000000002</v>
      </c>
      <c r="I862" s="36">
        <f t="shared" ca="1" si="126"/>
        <v>0</v>
      </c>
      <c r="J862" s="130">
        <v>-0.27</v>
      </c>
    </row>
    <row r="863" spans="1:10" ht="15.75" customHeight="1" x14ac:dyDescent="0.25">
      <c r="A863" s="41" t="s">
        <v>713</v>
      </c>
      <c r="B863" s="131" t="s">
        <v>744</v>
      </c>
      <c r="C863" s="42">
        <v>9.1999999999999998E-2</v>
      </c>
      <c r="D863" s="43">
        <f t="shared" si="128"/>
        <v>3.4454000000000002</v>
      </c>
      <c r="E863" s="43">
        <f t="shared" si="129"/>
        <v>3.2731300000000001</v>
      </c>
      <c r="F863" s="82">
        <f t="shared" si="130"/>
        <v>2.515142</v>
      </c>
      <c r="G863" s="29"/>
      <c r="H863" s="82">
        <f t="shared" ca="1" si="127"/>
        <v>3.4454000000000002</v>
      </c>
      <c r="I863" s="36">
        <f t="shared" ca="1" si="126"/>
        <v>0</v>
      </c>
      <c r="J863" s="130">
        <v>-0.27</v>
      </c>
    </row>
    <row r="864" spans="1:10" ht="15.75" customHeight="1" x14ac:dyDescent="0.25">
      <c r="A864" s="41" t="s">
        <v>713</v>
      </c>
      <c r="B864" s="131" t="s">
        <v>3220</v>
      </c>
      <c r="C864" s="42">
        <v>9.1999999999999998E-2</v>
      </c>
      <c r="D864" s="43">
        <f t="shared" si="128"/>
        <v>3.4454000000000002</v>
      </c>
      <c r="E864" s="43">
        <f t="shared" si="129"/>
        <v>3.2731300000000001</v>
      </c>
      <c r="F864" s="82">
        <f t="shared" si="130"/>
        <v>2.515142</v>
      </c>
      <c r="G864" s="29"/>
      <c r="H864" s="82">
        <f t="shared" ca="1" si="127"/>
        <v>3.4454000000000002</v>
      </c>
      <c r="I864" s="36">
        <f t="shared" ca="1" si="126"/>
        <v>0</v>
      </c>
      <c r="J864" s="130">
        <v>-0.27</v>
      </c>
    </row>
    <row r="865" spans="1:10" ht="15.75" customHeight="1" x14ac:dyDescent="0.25">
      <c r="A865" s="41" t="s">
        <v>713</v>
      </c>
      <c r="B865" s="131" t="s">
        <v>745</v>
      </c>
      <c r="C865" s="42">
        <v>9.1999999999999998E-2</v>
      </c>
      <c r="D865" s="43">
        <f t="shared" si="128"/>
        <v>3.4454000000000002</v>
      </c>
      <c r="E865" s="43">
        <f t="shared" si="129"/>
        <v>3.2731300000000001</v>
      </c>
      <c r="F865" s="82">
        <f t="shared" si="130"/>
        <v>2.515142</v>
      </c>
      <c r="G865" s="29"/>
      <c r="H865" s="82">
        <f t="shared" ca="1" si="127"/>
        <v>3.4454000000000002</v>
      </c>
      <c r="I865" s="36">
        <f t="shared" ca="1" si="126"/>
        <v>0</v>
      </c>
      <c r="J865" s="130">
        <v>-0.27</v>
      </c>
    </row>
    <row r="866" spans="1:10" ht="15.75" customHeight="1" x14ac:dyDescent="0.25">
      <c r="A866" s="41" t="s">
        <v>713</v>
      </c>
      <c r="B866" s="131" t="s">
        <v>746</v>
      </c>
      <c r="C866" s="42">
        <v>9.1999999999999998E-2</v>
      </c>
      <c r="D866" s="43">
        <f t="shared" si="128"/>
        <v>3.4454000000000002</v>
      </c>
      <c r="E866" s="43">
        <f t="shared" si="129"/>
        <v>3.2731300000000001</v>
      </c>
      <c r="F866" s="82">
        <f t="shared" si="130"/>
        <v>2.515142</v>
      </c>
      <c r="G866" s="29"/>
      <c r="H866" s="82">
        <f t="shared" ca="1" si="127"/>
        <v>3.4454000000000002</v>
      </c>
      <c r="I866" s="36">
        <f t="shared" ca="1" si="126"/>
        <v>0</v>
      </c>
      <c r="J866" s="130">
        <v>-0.27</v>
      </c>
    </row>
    <row r="867" spans="1:10" ht="15.75" customHeight="1" x14ac:dyDescent="0.25">
      <c r="A867" s="41" t="s">
        <v>713</v>
      </c>
      <c r="B867" s="131" t="s">
        <v>3221</v>
      </c>
      <c r="C867" s="42">
        <v>9.1999999999999998E-2</v>
      </c>
      <c r="D867" s="43">
        <f t="shared" si="128"/>
        <v>3.4454000000000002</v>
      </c>
      <c r="E867" s="43">
        <f t="shared" si="129"/>
        <v>3.2731300000000001</v>
      </c>
      <c r="F867" s="82">
        <f t="shared" si="130"/>
        <v>2.515142</v>
      </c>
      <c r="G867" s="29"/>
      <c r="H867" s="82">
        <f t="shared" ca="1" si="127"/>
        <v>3.4454000000000002</v>
      </c>
      <c r="I867" s="36">
        <f t="shared" ca="1" si="126"/>
        <v>0</v>
      </c>
      <c r="J867" s="130">
        <v>-0.27</v>
      </c>
    </row>
    <row r="868" spans="1:10" ht="15.75" customHeight="1" x14ac:dyDescent="0.25">
      <c r="A868" s="41" t="s">
        <v>713</v>
      </c>
      <c r="B868" s="131" t="s">
        <v>3222</v>
      </c>
      <c r="C868" s="42">
        <v>9.1999999999999998E-2</v>
      </c>
      <c r="D868" s="43">
        <f t="shared" si="128"/>
        <v>3.4454000000000002</v>
      </c>
      <c r="E868" s="43">
        <f t="shared" si="129"/>
        <v>3.2731300000000001</v>
      </c>
      <c r="F868" s="82">
        <f t="shared" si="130"/>
        <v>2.515142</v>
      </c>
      <c r="G868" s="29"/>
      <c r="H868" s="82">
        <f t="shared" ca="1" si="127"/>
        <v>3.4454000000000002</v>
      </c>
      <c r="I868" s="36">
        <f t="shared" ca="1" si="126"/>
        <v>0</v>
      </c>
      <c r="J868" s="130">
        <v>-0.27</v>
      </c>
    </row>
    <row r="869" spans="1:10" ht="15.75" customHeight="1" x14ac:dyDescent="0.25">
      <c r="A869" s="41" t="s">
        <v>713</v>
      </c>
      <c r="B869" s="131" t="s">
        <v>3223</v>
      </c>
      <c r="C869" s="42">
        <v>9.1999999999999998E-2</v>
      </c>
      <c r="D869" s="43">
        <f t="shared" si="128"/>
        <v>3.4454000000000002</v>
      </c>
      <c r="E869" s="43">
        <f t="shared" si="129"/>
        <v>3.2731300000000001</v>
      </c>
      <c r="F869" s="82">
        <f t="shared" si="130"/>
        <v>2.515142</v>
      </c>
      <c r="G869" s="29"/>
      <c r="H869" s="82">
        <f t="shared" ca="1" si="127"/>
        <v>3.4454000000000002</v>
      </c>
      <c r="I869" s="36">
        <f t="shared" ca="1" si="126"/>
        <v>0</v>
      </c>
      <c r="J869" s="130">
        <v>-0.27</v>
      </c>
    </row>
    <row r="870" spans="1:10" ht="15.75" customHeight="1" x14ac:dyDescent="0.25">
      <c r="A870" s="41" t="s">
        <v>713</v>
      </c>
      <c r="B870" s="131" t="s">
        <v>3224</v>
      </c>
      <c r="C870" s="42">
        <v>9.1999999999999998E-2</v>
      </c>
      <c r="D870" s="43">
        <f t="shared" si="128"/>
        <v>3.4454000000000002</v>
      </c>
      <c r="E870" s="43">
        <f t="shared" si="129"/>
        <v>3.2731300000000001</v>
      </c>
      <c r="F870" s="82">
        <f t="shared" si="130"/>
        <v>2.515142</v>
      </c>
      <c r="G870" s="29"/>
      <c r="H870" s="82">
        <f t="shared" ca="1" si="127"/>
        <v>3.4454000000000002</v>
      </c>
      <c r="I870" s="36">
        <f t="shared" ca="1" si="126"/>
        <v>0</v>
      </c>
      <c r="J870" s="130">
        <v>-0.27</v>
      </c>
    </row>
    <row r="871" spans="1:10" ht="15.75" customHeight="1" x14ac:dyDescent="0.25">
      <c r="A871" s="41" t="s">
        <v>713</v>
      </c>
      <c r="B871" s="131" t="s">
        <v>747</v>
      </c>
      <c r="C871" s="42">
        <v>9.1999999999999998E-2</v>
      </c>
      <c r="D871" s="43">
        <f t="shared" si="128"/>
        <v>3.4454000000000002</v>
      </c>
      <c r="E871" s="43">
        <f t="shared" si="129"/>
        <v>3.2731300000000001</v>
      </c>
      <c r="F871" s="82">
        <f t="shared" si="130"/>
        <v>2.515142</v>
      </c>
      <c r="G871" s="29"/>
      <c r="H871" s="82">
        <f t="shared" ca="1" si="127"/>
        <v>3.4454000000000002</v>
      </c>
      <c r="I871" s="36">
        <f t="shared" ca="1" si="126"/>
        <v>0</v>
      </c>
      <c r="J871" s="130">
        <v>-0.27</v>
      </c>
    </row>
    <row r="872" spans="1:10" ht="15.75" customHeight="1" x14ac:dyDescent="0.25">
      <c r="A872" s="41" t="s">
        <v>713</v>
      </c>
      <c r="B872" s="131" t="s">
        <v>748</v>
      </c>
      <c r="C872" s="42">
        <v>9.1999999999999998E-2</v>
      </c>
      <c r="D872" s="43">
        <f t="shared" si="128"/>
        <v>3.4454000000000002</v>
      </c>
      <c r="E872" s="43">
        <f t="shared" si="129"/>
        <v>3.2731300000000001</v>
      </c>
      <c r="F872" s="82">
        <f t="shared" si="130"/>
        <v>2.515142</v>
      </c>
      <c r="G872" s="29"/>
      <c r="H872" s="82">
        <f t="shared" ca="1" si="127"/>
        <v>3.4454000000000002</v>
      </c>
      <c r="I872" s="36">
        <f t="shared" ca="1" si="126"/>
        <v>0</v>
      </c>
      <c r="J872" s="130">
        <v>-0.27</v>
      </c>
    </row>
    <row r="873" spans="1:10" ht="15.75" customHeight="1" x14ac:dyDescent="0.25">
      <c r="A873" s="41" t="s">
        <v>713</v>
      </c>
      <c r="B873" s="131" t="s">
        <v>749</v>
      </c>
      <c r="C873" s="42">
        <v>9.1999999999999998E-2</v>
      </c>
      <c r="D873" s="43">
        <f t="shared" si="128"/>
        <v>3.4454000000000002</v>
      </c>
      <c r="E873" s="43">
        <f t="shared" si="129"/>
        <v>3.2731300000000001</v>
      </c>
      <c r="F873" s="82">
        <f t="shared" si="130"/>
        <v>2.515142</v>
      </c>
      <c r="G873" s="29"/>
      <c r="H873" s="82">
        <f t="shared" ca="1" si="127"/>
        <v>3.4454000000000002</v>
      </c>
      <c r="I873" s="36">
        <f t="shared" ca="1" si="126"/>
        <v>0</v>
      </c>
      <c r="J873" s="130">
        <v>-0.27</v>
      </c>
    </row>
    <row r="874" spans="1:10" ht="15.75" customHeight="1" x14ac:dyDescent="0.25">
      <c r="A874" s="41" t="s">
        <v>713</v>
      </c>
      <c r="B874" s="131" t="s">
        <v>3225</v>
      </c>
      <c r="C874" s="42">
        <v>9.1999999999999998E-2</v>
      </c>
      <c r="D874" s="43">
        <f t="shared" si="128"/>
        <v>3.4454000000000002</v>
      </c>
      <c r="E874" s="43">
        <f t="shared" si="129"/>
        <v>3.2731300000000001</v>
      </c>
      <c r="F874" s="82">
        <f t="shared" si="130"/>
        <v>2.515142</v>
      </c>
      <c r="G874" s="29"/>
      <c r="H874" s="82">
        <f t="shared" ca="1" si="127"/>
        <v>3.4454000000000002</v>
      </c>
      <c r="I874" s="36">
        <f t="shared" ca="1" si="126"/>
        <v>0</v>
      </c>
      <c r="J874" s="130">
        <v>-0.27</v>
      </c>
    </row>
    <row r="875" spans="1:10" ht="15.75" customHeight="1" x14ac:dyDescent="0.25">
      <c r="A875" s="41" t="s">
        <v>713</v>
      </c>
      <c r="B875" s="131" t="s">
        <v>3226</v>
      </c>
      <c r="C875" s="42">
        <v>9.1999999999999998E-2</v>
      </c>
      <c r="D875" s="43">
        <f t="shared" si="128"/>
        <v>3.4454000000000002</v>
      </c>
      <c r="E875" s="43">
        <f t="shared" si="129"/>
        <v>3.2731300000000001</v>
      </c>
      <c r="F875" s="82">
        <f t="shared" si="130"/>
        <v>2.515142</v>
      </c>
      <c r="G875" s="29"/>
      <c r="H875" s="82">
        <f t="shared" ca="1" si="127"/>
        <v>3.4454000000000002</v>
      </c>
      <c r="I875" s="36">
        <f t="shared" ref="I875:I877" ca="1" si="131">G875*H875</f>
        <v>0</v>
      </c>
      <c r="J875" s="130">
        <v>-0.27</v>
      </c>
    </row>
    <row r="876" spans="1:10" ht="15.75" customHeight="1" x14ac:dyDescent="0.25">
      <c r="A876" s="41" t="s">
        <v>713</v>
      </c>
      <c r="B876" s="131" t="s">
        <v>750</v>
      </c>
      <c r="C876" s="42">
        <v>9.1999999999999998E-2</v>
      </c>
      <c r="D876" s="43">
        <f t="shared" si="128"/>
        <v>3.4454000000000002</v>
      </c>
      <c r="E876" s="43">
        <f t="shared" si="129"/>
        <v>3.2731300000000001</v>
      </c>
      <c r="F876" s="82">
        <f t="shared" si="130"/>
        <v>2.515142</v>
      </c>
      <c r="G876" s="29"/>
      <c r="H876" s="82">
        <f t="shared" ca="1" si="127"/>
        <v>3.4454000000000002</v>
      </c>
      <c r="I876" s="36">
        <f t="shared" ca="1" si="131"/>
        <v>0</v>
      </c>
      <c r="J876" s="130">
        <v>-0.27</v>
      </c>
    </row>
    <row r="877" spans="1:10" ht="15.75" customHeight="1" x14ac:dyDescent="0.25">
      <c r="A877" s="41" t="s">
        <v>713</v>
      </c>
      <c r="B877" s="131" t="s">
        <v>3227</v>
      </c>
      <c r="C877" s="42">
        <v>9.1999999999999998E-2</v>
      </c>
      <c r="D877" s="43">
        <f t="shared" si="128"/>
        <v>3.4454000000000002</v>
      </c>
      <c r="E877" s="43">
        <f t="shared" si="129"/>
        <v>3.2731300000000001</v>
      </c>
      <c r="F877" s="82">
        <f t="shared" si="130"/>
        <v>2.515142</v>
      </c>
      <c r="G877" s="29"/>
      <c r="H877" s="82">
        <f t="shared" ca="1" si="127"/>
        <v>3.4454000000000002</v>
      </c>
      <c r="I877" s="36">
        <f t="shared" ca="1" si="131"/>
        <v>0</v>
      </c>
      <c r="J877" s="130">
        <v>-0.27</v>
      </c>
    </row>
    <row r="878" spans="1:10" ht="15.75" customHeight="1" x14ac:dyDescent="0.25">
      <c r="A878" s="41" t="s">
        <v>713</v>
      </c>
      <c r="B878" s="131" t="s">
        <v>3228</v>
      </c>
      <c r="C878" s="42">
        <v>9.1999999999999998E-2</v>
      </c>
      <c r="D878" s="43">
        <f t="shared" ref="D878:D924" si="132">C878*$K$9</f>
        <v>3.4454000000000002</v>
      </c>
      <c r="E878" s="43">
        <f t="shared" ref="E878:E924" si="133">D878*0.95</f>
        <v>3.2731300000000001</v>
      </c>
      <c r="F878" s="82">
        <f t="shared" si="130"/>
        <v>2.515142</v>
      </c>
      <c r="G878" s="29"/>
      <c r="H878" s="82">
        <f t="shared" ref="H878:H924" ca="1" si="134">IF($H$8&lt;2500,D878, IF(AND($H$8&lt;5000,$H$8&gt;2500),E878,F878))</f>
        <v>3.4454000000000002</v>
      </c>
      <c r="I878" s="36">
        <f t="shared" ref="I878:I924" ca="1" si="135">G878*H878</f>
        <v>0</v>
      </c>
      <c r="J878" s="130">
        <v>-0.27</v>
      </c>
    </row>
    <row r="879" spans="1:10" ht="15.75" customHeight="1" x14ac:dyDescent="0.25">
      <c r="A879" s="41" t="s">
        <v>713</v>
      </c>
      <c r="B879" s="131" t="s">
        <v>3229</v>
      </c>
      <c r="C879" s="42">
        <v>9.1999999999999998E-2</v>
      </c>
      <c r="D879" s="43">
        <f t="shared" si="132"/>
        <v>3.4454000000000002</v>
      </c>
      <c r="E879" s="43">
        <f t="shared" si="133"/>
        <v>3.2731300000000001</v>
      </c>
      <c r="F879" s="82">
        <f t="shared" si="130"/>
        <v>2.515142</v>
      </c>
      <c r="G879" s="29"/>
      <c r="H879" s="82">
        <f t="shared" ca="1" si="134"/>
        <v>3.4454000000000002</v>
      </c>
      <c r="I879" s="36">
        <f t="shared" ca="1" si="135"/>
        <v>0</v>
      </c>
      <c r="J879" s="130">
        <v>-0.27</v>
      </c>
    </row>
    <row r="880" spans="1:10" ht="15.75" customHeight="1" x14ac:dyDescent="0.25">
      <c r="A880" s="41" t="s">
        <v>713</v>
      </c>
      <c r="B880" s="131" t="s">
        <v>3230</v>
      </c>
      <c r="C880" s="42">
        <v>9.1999999999999998E-2</v>
      </c>
      <c r="D880" s="43">
        <f t="shared" si="132"/>
        <v>3.4454000000000002</v>
      </c>
      <c r="E880" s="43">
        <f t="shared" si="133"/>
        <v>3.2731300000000001</v>
      </c>
      <c r="F880" s="82">
        <f t="shared" si="130"/>
        <v>2.515142</v>
      </c>
      <c r="G880" s="29"/>
      <c r="H880" s="82">
        <f t="shared" ca="1" si="134"/>
        <v>3.4454000000000002</v>
      </c>
      <c r="I880" s="36">
        <f t="shared" ca="1" si="135"/>
        <v>0</v>
      </c>
      <c r="J880" s="130">
        <v>-0.27</v>
      </c>
    </row>
    <row r="881" spans="1:10" ht="15.75" customHeight="1" x14ac:dyDescent="0.25">
      <c r="A881" s="41" t="s">
        <v>713</v>
      </c>
      <c r="B881" s="131" t="s">
        <v>3231</v>
      </c>
      <c r="C881" s="42">
        <v>9.1999999999999998E-2</v>
      </c>
      <c r="D881" s="43">
        <f t="shared" si="132"/>
        <v>3.4454000000000002</v>
      </c>
      <c r="E881" s="43">
        <f t="shared" si="133"/>
        <v>3.2731300000000001</v>
      </c>
      <c r="F881" s="82">
        <f t="shared" si="130"/>
        <v>2.515142</v>
      </c>
      <c r="G881" s="29"/>
      <c r="H881" s="82">
        <f t="shared" ca="1" si="134"/>
        <v>3.4454000000000002</v>
      </c>
      <c r="I881" s="36">
        <f t="shared" ca="1" si="135"/>
        <v>0</v>
      </c>
      <c r="J881" s="130">
        <v>-0.27</v>
      </c>
    </row>
    <row r="882" spans="1:10" ht="15.75" customHeight="1" x14ac:dyDescent="0.25">
      <c r="A882" s="41" t="s">
        <v>713</v>
      </c>
      <c r="B882" s="131" t="s">
        <v>3232</v>
      </c>
      <c r="C882" s="42">
        <v>9.1999999999999998E-2</v>
      </c>
      <c r="D882" s="43">
        <f t="shared" si="132"/>
        <v>3.4454000000000002</v>
      </c>
      <c r="E882" s="43">
        <f t="shared" si="133"/>
        <v>3.2731300000000001</v>
      </c>
      <c r="F882" s="82">
        <f t="shared" si="130"/>
        <v>2.515142</v>
      </c>
      <c r="G882" s="29"/>
      <c r="H882" s="82">
        <f t="shared" ca="1" si="134"/>
        <v>3.4454000000000002</v>
      </c>
      <c r="I882" s="36">
        <f t="shared" ca="1" si="135"/>
        <v>0</v>
      </c>
      <c r="J882" s="130">
        <v>-0.27</v>
      </c>
    </row>
    <row r="883" spans="1:10" ht="15.75" customHeight="1" x14ac:dyDescent="0.25">
      <c r="A883" s="41" t="s">
        <v>713</v>
      </c>
      <c r="B883" s="131" t="s">
        <v>3233</v>
      </c>
      <c r="C883" s="42">
        <v>9.1999999999999998E-2</v>
      </c>
      <c r="D883" s="43">
        <f t="shared" si="132"/>
        <v>3.4454000000000002</v>
      </c>
      <c r="E883" s="43">
        <f t="shared" si="133"/>
        <v>3.2731300000000001</v>
      </c>
      <c r="F883" s="82">
        <f t="shared" si="130"/>
        <v>2.515142</v>
      </c>
      <c r="G883" s="29"/>
      <c r="H883" s="82">
        <f t="shared" ca="1" si="134"/>
        <v>3.4454000000000002</v>
      </c>
      <c r="I883" s="36">
        <f t="shared" ca="1" si="135"/>
        <v>0</v>
      </c>
      <c r="J883" s="130">
        <v>-0.27</v>
      </c>
    </row>
    <row r="884" spans="1:10" ht="15.75" customHeight="1" x14ac:dyDescent="0.25">
      <c r="A884" s="41" t="s">
        <v>713</v>
      </c>
      <c r="B884" s="131" t="s">
        <v>3234</v>
      </c>
      <c r="C884" s="42">
        <v>9.1999999999999998E-2</v>
      </c>
      <c r="D884" s="43">
        <f t="shared" si="132"/>
        <v>3.4454000000000002</v>
      </c>
      <c r="E884" s="43">
        <f t="shared" si="133"/>
        <v>3.2731300000000001</v>
      </c>
      <c r="F884" s="82">
        <f t="shared" si="130"/>
        <v>2.515142</v>
      </c>
      <c r="G884" s="29"/>
      <c r="H884" s="82">
        <f t="shared" ca="1" si="134"/>
        <v>3.4454000000000002</v>
      </c>
      <c r="I884" s="36">
        <f t="shared" ca="1" si="135"/>
        <v>0</v>
      </c>
      <c r="J884" s="130">
        <v>-0.27</v>
      </c>
    </row>
    <row r="885" spans="1:10" ht="15.75" customHeight="1" x14ac:dyDescent="0.25">
      <c r="A885" s="41" t="s">
        <v>713</v>
      </c>
      <c r="B885" s="131" t="s">
        <v>751</v>
      </c>
      <c r="C885" s="42">
        <v>9.1999999999999998E-2</v>
      </c>
      <c r="D885" s="43">
        <f t="shared" si="132"/>
        <v>3.4454000000000002</v>
      </c>
      <c r="E885" s="43">
        <f t="shared" si="133"/>
        <v>3.2731300000000001</v>
      </c>
      <c r="F885" s="82">
        <f t="shared" si="130"/>
        <v>2.515142</v>
      </c>
      <c r="G885" s="29"/>
      <c r="H885" s="82">
        <f t="shared" ca="1" si="134"/>
        <v>3.4454000000000002</v>
      </c>
      <c r="I885" s="36">
        <f t="shared" ca="1" si="135"/>
        <v>0</v>
      </c>
      <c r="J885" s="130">
        <v>-0.27</v>
      </c>
    </row>
    <row r="886" spans="1:10" ht="15.75" customHeight="1" x14ac:dyDescent="0.25">
      <c r="A886" s="41" t="s">
        <v>713</v>
      </c>
      <c r="B886" s="131" t="s">
        <v>3235</v>
      </c>
      <c r="C886" s="42">
        <v>9.1999999999999998E-2</v>
      </c>
      <c r="D886" s="43">
        <f t="shared" si="132"/>
        <v>3.4454000000000002</v>
      </c>
      <c r="E886" s="43">
        <f t="shared" si="133"/>
        <v>3.2731300000000001</v>
      </c>
      <c r="F886" s="82">
        <f t="shared" si="130"/>
        <v>2.515142</v>
      </c>
      <c r="G886" s="29"/>
      <c r="H886" s="82">
        <f t="shared" ca="1" si="134"/>
        <v>3.4454000000000002</v>
      </c>
      <c r="I886" s="36">
        <f t="shared" ca="1" si="135"/>
        <v>0</v>
      </c>
      <c r="J886" s="130">
        <v>-0.27</v>
      </c>
    </row>
    <row r="887" spans="1:10" ht="15.75" customHeight="1" x14ac:dyDescent="0.25">
      <c r="A887" s="41" t="s">
        <v>713</v>
      </c>
      <c r="B887" s="131" t="s">
        <v>3236</v>
      </c>
      <c r="C887" s="42">
        <v>9.1999999999999998E-2</v>
      </c>
      <c r="D887" s="43">
        <f t="shared" si="132"/>
        <v>3.4454000000000002</v>
      </c>
      <c r="E887" s="43">
        <f t="shared" si="133"/>
        <v>3.2731300000000001</v>
      </c>
      <c r="F887" s="82">
        <f t="shared" si="130"/>
        <v>2.515142</v>
      </c>
      <c r="G887" s="29"/>
      <c r="H887" s="82">
        <f t="shared" ca="1" si="134"/>
        <v>3.4454000000000002</v>
      </c>
      <c r="I887" s="36">
        <f t="shared" ca="1" si="135"/>
        <v>0</v>
      </c>
      <c r="J887" s="130">
        <v>-0.27</v>
      </c>
    </row>
    <row r="888" spans="1:10" ht="15.75" customHeight="1" x14ac:dyDescent="0.25">
      <c r="A888" s="41" t="s">
        <v>713</v>
      </c>
      <c r="B888" s="131" t="s">
        <v>3237</v>
      </c>
      <c r="C888" s="42">
        <v>9.1999999999999998E-2</v>
      </c>
      <c r="D888" s="43">
        <f t="shared" si="132"/>
        <v>3.4454000000000002</v>
      </c>
      <c r="E888" s="43">
        <f t="shared" si="133"/>
        <v>3.2731300000000001</v>
      </c>
      <c r="F888" s="82">
        <f t="shared" si="130"/>
        <v>2.515142</v>
      </c>
      <c r="G888" s="29"/>
      <c r="H888" s="82">
        <f t="shared" ca="1" si="134"/>
        <v>3.4454000000000002</v>
      </c>
      <c r="I888" s="36">
        <f t="shared" ca="1" si="135"/>
        <v>0</v>
      </c>
      <c r="J888" s="130">
        <v>-0.27</v>
      </c>
    </row>
    <row r="889" spans="1:10" ht="15.75" customHeight="1" x14ac:dyDescent="0.25">
      <c r="A889" s="41" t="s">
        <v>713</v>
      </c>
      <c r="B889" s="131" t="s">
        <v>3238</v>
      </c>
      <c r="C889" s="42">
        <v>9.1999999999999998E-2</v>
      </c>
      <c r="D889" s="43">
        <f t="shared" si="132"/>
        <v>3.4454000000000002</v>
      </c>
      <c r="E889" s="43">
        <f t="shared" si="133"/>
        <v>3.2731300000000001</v>
      </c>
      <c r="F889" s="82">
        <f t="shared" si="130"/>
        <v>2.515142</v>
      </c>
      <c r="G889" s="29"/>
      <c r="H889" s="82">
        <f t="shared" ca="1" si="134"/>
        <v>3.4454000000000002</v>
      </c>
      <c r="I889" s="36">
        <f t="shared" ca="1" si="135"/>
        <v>0</v>
      </c>
      <c r="J889" s="130">
        <v>-0.27</v>
      </c>
    </row>
    <row r="890" spans="1:10" ht="15.75" customHeight="1" x14ac:dyDescent="0.25">
      <c r="A890" s="41" t="s">
        <v>713</v>
      </c>
      <c r="B890" s="131" t="s">
        <v>752</v>
      </c>
      <c r="C890" s="42">
        <v>9.1999999999999998E-2</v>
      </c>
      <c r="D890" s="43">
        <f t="shared" si="132"/>
        <v>3.4454000000000002</v>
      </c>
      <c r="E890" s="43">
        <f t="shared" si="133"/>
        <v>3.2731300000000001</v>
      </c>
      <c r="F890" s="82">
        <f t="shared" si="130"/>
        <v>2.515142</v>
      </c>
      <c r="G890" s="29"/>
      <c r="H890" s="82">
        <f t="shared" ca="1" si="134"/>
        <v>3.4454000000000002</v>
      </c>
      <c r="I890" s="36">
        <f t="shared" ca="1" si="135"/>
        <v>0</v>
      </c>
      <c r="J890" s="130">
        <v>-0.27</v>
      </c>
    </row>
    <row r="891" spans="1:10" ht="15.75" customHeight="1" x14ac:dyDescent="0.25">
      <c r="A891" s="41" t="s">
        <v>713</v>
      </c>
      <c r="B891" s="131" t="s">
        <v>3239</v>
      </c>
      <c r="C891" s="42">
        <v>9.1999999999999998E-2</v>
      </c>
      <c r="D891" s="43">
        <f t="shared" si="132"/>
        <v>3.4454000000000002</v>
      </c>
      <c r="E891" s="43">
        <f t="shared" si="133"/>
        <v>3.2731300000000001</v>
      </c>
      <c r="F891" s="82">
        <f t="shared" si="130"/>
        <v>2.515142</v>
      </c>
      <c r="G891" s="29"/>
      <c r="H891" s="82">
        <f t="shared" ca="1" si="134"/>
        <v>3.4454000000000002</v>
      </c>
      <c r="I891" s="36">
        <f t="shared" ca="1" si="135"/>
        <v>0</v>
      </c>
      <c r="J891" s="130">
        <v>-0.27</v>
      </c>
    </row>
    <row r="892" spans="1:10" ht="15.75" customHeight="1" x14ac:dyDescent="0.25">
      <c r="A892" s="41" t="s">
        <v>713</v>
      </c>
      <c r="B892" s="131" t="s">
        <v>753</v>
      </c>
      <c r="C892" s="42">
        <v>9.1999999999999998E-2</v>
      </c>
      <c r="D892" s="43">
        <f t="shared" si="132"/>
        <v>3.4454000000000002</v>
      </c>
      <c r="E892" s="43">
        <f t="shared" si="133"/>
        <v>3.2731300000000001</v>
      </c>
      <c r="F892" s="82">
        <f t="shared" si="130"/>
        <v>2.515142</v>
      </c>
      <c r="G892" s="29"/>
      <c r="H892" s="82">
        <f t="shared" ca="1" si="134"/>
        <v>3.4454000000000002</v>
      </c>
      <c r="I892" s="36">
        <f t="shared" ca="1" si="135"/>
        <v>0</v>
      </c>
      <c r="J892" s="130">
        <v>-0.27</v>
      </c>
    </row>
    <row r="893" spans="1:10" ht="15.75" customHeight="1" x14ac:dyDescent="0.25">
      <c r="A893" s="41" t="s">
        <v>713</v>
      </c>
      <c r="B893" s="131" t="s">
        <v>754</v>
      </c>
      <c r="C893" s="42">
        <v>9.1999999999999998E-2</v>
      </c>
      <c r="D893" s="43">
        <f t="shared" si="132"/>
        <v>3.4454000000000002</v>
      </c>
      <c r="E893" s="43">
        <f t="shared" si="133"/>
        <v>3.2731300000000001</v>
      </c>
      <c r="F893" s="82">
        <f t="shared" si="130"/>
        <v>2.515142</v>
      </c>
      <c r="G893" s="29"/>
      <c r="H893" s="82">
        <f t="shared" ca="1" si="134"/>
        <v>3.4454000000000002</v>
      </c>
      <c r="I893" s="36">
        <f t="shared" ca="1" si="135"/>
        <v>0</v>
      </c>
      <c r="J893" s="130">
        <v>-0.27</v>
      </c>
    </row>
    <row r="894" spans="1:10" ht="15.75" customHeight="1" x14ac:dyDescent="0.25">
      <c r="A894" s="41" t="s">
        <v>713</v>
      </c>
      <c r="B894" s="131" t="s">
        <v>3240</v>
      </c>
      <c r="C894" s="42">
        <v>9.1999999999999998E-2</v>
      </c>
      <c r="D894" s="43">
        <f t="shared" si="132"/>
        <v>3.4454000000000002</v>
      </c>
      <c r="E894" s="43">
        <f t="shared" si="133"/>
        <v>3.2731300000000001</v>
      </c>
      <c r="F894" s="82">
        <f t="shared" si="130"/>
        <v>2.515142</v>
      </c>
      <c r="G894" s="29"/>
      <c r="H894" s="82">
        <f t="shared" ca="1" si="134"/>
        <v>3.4454000000000002</v>
      </c>
      <c r="I894" s="36">
        <f t="shared" ca="1" si="135"/>
        <v>0</v>
      </c>
      <c r="J894" s="130">
        <v>-0.27</v>
      </c>
    </row>
    <row r="895" spans="1:10" ht="15.75" customHeight="1" x14ac:dyDescent="0.25">
      <c r="A895" s="41" t="s">
        <v>713</v>
      </c>
      <c r="B895" s="131" t="s">
        <v>755</v>
      </c>
      <c r="C895" s="42">
        <v>9.1999999999999998E-2</v>
      </c>
      <c r="D895" s="43">
        <f t="shared" si="132"/>
        <v>3.4454000000000002</v>
      </c>
      <c r="E895" s="43">
        <f t="shared" si="133"/>
        <v>3.2731300000000001</v>
      </c>
      <c r="F895" s="82">
        <f t="shared" si="130"/>
        <v>2.515142</v>
      </c>
      <c r="G895" s="29"/>
      <c r="H895" s="82">
        <f t="shared" ca="1" si="134"/>
        <v>3.4454000000000002</v>
      </c>
      <c r="I895" s="36">
        <f t="shared" ca="1" si="135"/>
        <v>0</v>
      </c>
      <c r="J895" s="130">
        <v>-0.27</v>
      </c>
    </row>
    <row r="896" spans="1:10" ht="15.75" customHeight="1" x14ac:dyDescent="0.25">
      <c r="A896" s="41" t="s">
        <v>713</v>
      </c>
      <c r="B896" s="131" t="s">
        <v>3241</v>
      </c>
      <c r="C896" s="42">
        <v>9.1999999999999998E-2</v>
      </c>
      <c r="D896" s="43">
        <f t="shared" si="132"/>
        <v>3.4454000000000002</v>
      </c>
      <c r="E896" s="43">
        <f t="shared" si="133"/>
        <v>3.2731300000000001</v>
      </c>
      <c r="F896" s="82">
        <f t="shared" si="130"/>
        <v>2.515142</v>
      </c>
      <c r="G896" s="29"/>
      <c r="H896" s="82">
        <f t="shared" ca="1" si="134"/>
        <v>3.4454000000000002</v>
      </c>
      <c r="I896" s="36">
        <f t="shared" ca="1" si="135"/>
        <v>0</v>
      </c>
      <c r="J896" s="130">
        <v>-0.27</v>
      </c>
    </row>
    <row r="897" spans="1:10" ht="15.75" customHeight="1" x14ac:dyDescent="0.25">
      <c r="A897" s="41" t="s">
        <v>713</v>
      </c>
      <c r="B897" s="131" t="s">
        <v>3242</v>
      </c>
      <c r="C897" s="42">
        <v>9.1999999999999998E-2</v>
      </c>
      <c r="D897" s="43">
        <f t="shared" si="132"/>
        <v>3.4454000000000002</v>
      </c>
      <c r="E897" s="43">
        <f t="shared" si="133"/>
        <v>3.2731300000000001</v>
      </c>
      <c r="F897" s="82">
        <f t="shared" si="130"/>
        <v>2.515142</v>
      </c>
      <c r="G897" s="29"/>
      <c r="H897" s="82">
        <f t="shared" ca="1" si="134"/>
        <v>3.4454000000000002</v>
      </c>
      <c r="I897" s="36">
        <f t="shared" ca="1" si="135"/>
        <v>0</v>
      </c>
      <c r="J897" s="130">
        <v>-0.27</v>
      </c>
    </row>
    <row r="898" spans="1:10" ht="15.75" customHeight="1" x14ac:dyDescent="0.25">
      <c r="A898" s="41" t="s">
        <v>713</v>
      </c>
      <c r="B898" s="131" t="s">
        <v>3243</v>
      </c>
      <c r="C898" s="42">
        <v>9.1999999999999998E-2</v>
      </c>
      <c r="D898" s="43">
        <f t="shared" si="132"/>
        <v>3.4454000000000002</v>
      </c>
      <c r="E898" s="43">
        <f t="shared" si="133"/>
        <v>3.2731300000000001</v>
      </c>
      <c r="F898" s="82">
        <f t="shared" si="130"/>
        <v>2.515142</v>
      </c>
      <c r="G898" s="29"/>
      <c r="H898" s="82">
        <f t="shared" ca="1" si="134"/>
        <v>3.4454000000000002</v>
      </c>
      <c r="I898" s="36">
        <f t="shared" ca="1" si="135"/>
        <v>0</v>
      </c>
      <c r="J898" s="130">
        <v>-0.27</v>
      </c>
    </row>
    <row r="899" spans="1:10" ht="15.75" customHeight="1" x14ac:dyDescent="0.25">
      <c r="A899" s="41" t="s">
        <v>713</v>
      </c>
      <c r="B899" s="131" t="s">
        <v>3244</v>
      </c>
      <c r="C899" s="42">
        <v>9.1999999999999998E-2</v>
      </c>
      <c r="D899" s="43">
        <f t="shared" si="132"/>
        <v>3.4454000000000002</v>
      </c>
      <c r="E899" s="43">
        <f t="shared" si="133"/>
        <v>3.2731300000000001</v>
      </c>
      <c r="F899" s="82">
        <f t="shared" si="130"/>
        <v>2.515142</v>
      </c>
      <c r="G899" s="29"/>
      <c r="H899" s="82">
        <f t="shared" ca="1" si="134"/>
        <v>3.4454000000000002</v>
      </c>
      <c r="I899" s="36">
        <f t="shared" ca="1" si="135"/>
        <v>0</v>
      </c>
      <c r="J899" s="130">
        <v>-0.27</v>
      </c>
    </row>
    <row r="900" spans="1:10" ht="15.75" customHeight="1" x14ac:dyDescent="0.25">
      <c r="A900" s="41" t="s">
        <v>713</v>
      </c>
      <c r="B900" s="131" t="s">
        <v>3245</v>
      </c>
      <c r="C900" s="42">
        <v>9.1999999999999998E-2</v>
      </c>
      <c r="D900" s="43">
        <f t="shared" si="132"/>
        <v>3.4454000000000002</v>
      </c>
      <c r="E900" s="43">
        <f t="shared" si="133"/>
        <v>3.2731300000000001</v>
      </c>
      <c r="F900" s="82">
        <f t="shared" si="130"/>
        <v>2.515142</v>
      </c>
      <c r="G900" s="29"/>
      <c r="H900" s="82">
        <f t="shared" ca="1" si="134"/>
        <v>3.4454000000000002</v>
      </c>
      <c r="I900" s="36">
        <f t="shared" ca="1" si="135"/>
        <v>0</v>
      </c>
      <c r="J900" s="130">
        <v>-0.27</v>
      </c>
    </row>
    <row r="901" spans="1:10" ht="15.75" customHeight="1" x14ac:dyDescent="0.25">
      <c r="A901" s="41" t="s">
        <v>713</v>
      </c>
      <c r="B901" s="131" t="s">
        <v>3246</v>
      </c>
      <c r="C901" s="42">
        <v>9.1999999999999998E-2</v>
      </c>
      <c r="D901" s="43">
        <f t="shared" si="132"/>
        <v>3.4454000000000002</v>
      </c>
      <c r="E901" s="43">
        <f t="shared" si="133"/>
        <v>3.2731300000000001</v>
      </c>
      <c r="F901" s="82">
        <f t="shared" si="130"/>
        <v>2.515142</v>
      </c>
      <c r="G901" s="29"/>
      <c r="H901" s="82">
        <f t="shared" ca="1" si="134"/>
        <v>3.4454000000000002</v>
      </c>
      <c r="I901" s="36">
        <f t="shared" ca="1" si="135"/>
        <v>0</v>
      </c>
      <c r="J901" s="130">
        <v>-0.27</v>
      </c>
    </row>
    <row r="902" spans="1:10" ht="15.75" customHeight="1" x14ac:dyDescent="0.25">
      <c r="A902" s="41" t="s">
        <v>713</v>
      </c>
      <c r="B902" s="131" t="s">
        <v>3247</v>
      </c>
      <c r="C902" s="42">
        <v>9.1999999999999998E-2</v>
      </c>
      <c r="D902" s="43">
        <f t="shared" si="132"/>
        <v>3.4454000000000002</v>
      </c>
      <c r="E902" s="43">
        <f t="shared" si="133"/>
        <v>3.2731300000000001</v>
      </c>
      <c r="F902" s="82">
        <f t="shared" si="130"/>
        <v>2.515142</v>
      </c>
      <c r="G902" s="29"/>
      <c r="H902" s="82">
        <f t="shared" ca="1" si="134"/>
        <v>3.4454000000000002</v>
      </c>
      <c r="I902" s="36">
        <f t="shared" ca="1" si="135"/>
        <v>0</v>
      </c>
      <c r="J902" s="130">
        <v>-0.27</v>
      </c>
    </row>
    <row r="903" spans="1:10" ht="15.75" customHeight="1" x14ac:dyDescent="0.25">
      <c r="A903" s="41" t="s">
        <v>713</v>
      </c>
      <c r="B903" s="131" t="s">
        <v>3248</v>
      </c>
      <c r="C903" s="42">
        <v>9.1999999999999998E-2</v>
      </c>
      <c r="D903" s="43">
        <f t="shared" si="132"/>
        <v>3.4454000000000002</v>
      </c>
      <c r="E903" s="43">
        <f t="shared" si="133"/>
        <v>3.2731300000000001</v>
      </c>
      <c r="F903" s="82">
        <f t="shared" si="130"/>
        <v>2.515142</v>
      </c>
      <c r="G903" s="29"/>
      <c r="H903" s="82">
        <f t="shared" ca="1" si="134"/>
        <v>3.4454000000000002</v>
      </c>
      <c r="I903" s="36">
        <f t="shared" ca="1" si="135"/>
        <v>0</v>
      </c>
      <c r="J903" s="130">
        <v>-0.27</v>
      </c>
    </row>
    <row r="904" spans="1:10" ht="15.75" customHeight="1" x14ac:dyDescent="0.25">
      <c r="A904" s="41" t="s">
        <v>713</v>
      </c>
      <c r="B904" s="131" t="s">
        <v>3249</v>
      </c>
      <c r="C904" s="42">
        <v>9.1999999999999998E-2</v>
      </c>
      <c r="D904" s="43">
        <f t="shared" si="132"/>
        <v>3.4454000000000002</v>
      </c>
      <c r="E904" s="43">
        <f t="shared" si="133"/>
        <v>3.2731300000000001</v>
      </c>
      <c r="F904" s="82">
        <f t="shared" ref="F904:F924" si="136">D904*0.73</f>
        <v>2.515142</v>
      </c>
      <c r="G904" s="29"/>
      <c r="H904" s="82">
        <f t="shared" ca="1" si="134"/>
        <v>3.4454000000000002</v>
      </c>
      <c r="I904" s="36">
        <f t="shared" ca="1" si="135"/>
        <v>0</v>
      </c>
      <c r="J904" s="130">
        <v>-0.27</v>
      </c>
    </row>
    <row r="905" spans="1:10" ht="15.75" customHeight="1" x14ac:dyDescent="0.25">
      <c r="A905" s="41" t="s">
        <v>713</v>
      </c>
      <c r="B905" s="131" t="s">
        <v>3250</v>
      </c>
      <c r="C905" s="42">
        <v>9.1999999999999998E-2</v>
      </c>
      <c r="D905" s="43">
        <f t="shared" si="132"/>
        <v>3.4454000000000002</v>
      </c>
      <c r="E905" s="43">
        <f t="shared" si="133"/>
        <v>3.2731300000000001</v>
      </c>
      <c r="F905" s="82">
        <f t="shared" si="136"/>
        <v>2.515142</v>
      </c>
      <c r="G905" s="29"/>
      <c r="H905" s="82">
        <f t="shared" ca="1" si="134"/>
        <v>3.4454000000000002</v>
      </c>
      <c r="I905" s="36">
        <f t="shared" ca="1" si="135"/>
        <v>0</v>
      </c>
      <c r="J905" s="130">
        <v>-0.27</v>
      </c>
    </row>
    <row r="906" spans="1:10" ht="15.75" customHeight="1" x14ac:dyDescent="0.25">
      <c r="A906" s="41" t="s">
        <v>713</v>
      </c>
      <c r="B906" s="131" t="s">
        <v>3251</v>
      </c>
      <c r="C906" s="42">
        <v>9.1999999999999998E-2</v>
      </c>
      <c r="D906" s="43">
        <f t="shared" si="132"/>
        <v>3.4454000000000002</v>
      </c>
      <c r="E906" s="43">
        <f t="shared" si="133"/>
        <v>3.2731300000000001</v>
      </c>
      <c r="F906" s="82">
        <f t="shared" si="136"/>
        <v>2.515142</v>
      </c>
      <c r="G906" s="29"/>
      <c r="H906" s="82">
        <f t="shared" ca="1" si="134"/>
        <v>3.4454000000000002</v>
      </c>
      <c r="I906" s="36">
        <f t="shared" ca="1" si="135"/>
        <v>0</v>
      </c>
      <c r="J906" s="130">
        <v>-0.27</v>
      </c>
    </row>
    <row r="907" spans="1:10" ht="15.75" customHeight="1" x14ac:dyDescent="0.25">
      <c r="A907" s="41" t="s">
        <v>713</v>
      </c>
      <c r="B907" s="131" t="s">
        <v>3252</v>
      </c>
      <c r="C907" s="42">
        <v>9.1999999999999998E-2</v>
      </c>
      <c r="D907" s="43">
        <f t="shared" si="132"/>
        <v>3.4454000000000002</v>
      </c>
      <c r="E907" s="43">
        <f t="shared" si="133"/>
        <v>3.2731300000000001</v>
      </c>
      <c r="F907" s="82">
        <f t="shared" si="136"/>
        <v>2.515142</v>
      </c>
      <c r="G907" s="29"/>
      <c r="H907" s="82">
        <f t="shared" ca="1" si="134"/>
        <v>3.4454000000000002</v>
      </c>
      <c r="I907" s="36">
        <f t="shared" ca="1" si="135"/>
        <v>0</v>
      </c>
      <c r="J907" s="130">
        <v>-0.27</v>
      </c>
    </row>
    <row r="908" spans="1:10" ht="15.75" customHeight="1" x14ac:dyDescent="0.25">
      <c r="A908" s="41" t="s">
        <v>713</v>
      </c>
      <c r="B908" s="131" t="s">
        <v>3253</v>
      </c>
      <c r="C908" s="42">
        <v>9.1999999999999998E-2</v>
      </c>
      <c r="D908" s="43">
        <f t="shared" si="132"/>
        <v>3.4454000000000002</v>
      </c>
      <c r="E908" s="43">
        <f t="shared" si="133"/>
        <v>3.2731300000000001</v>
      </c>
      <c r="F908" s="82">
        <f t="shared" si="136"/>
        <v>2.515142</v>
      </c>
      <c r="G908" s="29"/>
      <c r="H908" s="82">
        <f t="shared" ca="1" si="134"/>
        <v>3.4454000000000002</v>
      </c>
      <c r="I908" s="36">
        <f t="shared" ca="1" si="135"/>
        <v>0</v>
      </c>
      <c r="J908" s="130">
        <v>-0.27</v>
      </c>
    </row>
    <row r="909" spans="1:10" ht="15.75" customHeight="1" x14ac:dyDescent="0.25">
      <c r="A909" s="41" t="s">
        <v>713</v>
      </c>
      <c r="B909" s="131" t="s">
        <v>3254</v>
      </c>
      <c r="C909" s="42">
        <v>9.1999999999999998E-2</v>
      </c>
      <c r="D909" s="43">
        <f t="shared" si="132"/>
        <v>3.4454000000000002</v>
      </c>
      <c r="E909" s="43">
        <f t="shared" si="133"/>
        <v>3.2731300000000001</v>
      </c>
      <c r="F909" s="82">
        <f t="shared" si="136"/>
        <v>2.515142</v>
      </c>
      <c r="G909" s="29"/>
      <c r="H909" s="82">
        <f t="shared" ca="1" si="134"/>
        <v>3.4454000000000002</v>
      </c>
      <c r="I909" s="36">
        <f t="shared" ca="1" si="135"/>
        <v>0</v>
      </c>
      <c r="J909" s="130">
        <v>-0.27</v>
      </c>
    </row>
    <row r="910" spans="1:10" ht="15.75" customHeight="1" x14ac:dyDescent="0.25">
      <c r="A910" s="41" t="s">
        <v>713</v>
      </c>
      <c r="B910" s="131" t="s">
        <v>3255</v>
      </c>
      <c r="C910" s="42">
        <v>9.1999999999999998E-2</v>
      </c>
      <c r="D910" s="43">
        <f t="shared" si="132"/>
        <v>3.4454000000000002</v>
      </c>
      <c r="E910" s="43">
        <f t="shared" si="133"/>
        <v>3.2731300000000001</v>
      </c>
      <c r="F910" s="82">
        <f t="shared" si="136"/>
        <v>2.515142</v>
      </c>
      <c r="G910" s="29"/>
      <c r="H910" s="82">
        <f t="shared" ca="1" si="134"/>
        <v>3.4454000000000002</v>
      </c>
      <c r="I910" s="36">
        <f t="shared" ca="1" si="135"/>
        <v>0</v>
      </c>
      <c r="J910" s="130">
        <v>-0.27</v>
      </c>
    </row>
    <row r="911" spans="1:10" ht="15.75" customHeight="1" x14ac:dyDescent="0.25">
      <c r="A911" s="41" t="s">
        <v>713</v>
      </c>
      <c r="B911" s="131" t="s">
        <v>3256</v>
      </c>
      <c r="C911" s="42">
        <v>9.1999999999999998E-2</v>
      </c>
      <c r="D911" s="43">
        <f t="shared" si="132"/>
        <v>3.4454000000000002</v>
      </c>
      <c r="E911" s="43">
        <f t="shared" si="133"/>
        <v>3.2731300000000001</v>
      </c>
      <c r="F911" s="82">
        <f t="shared" si="136"/>
        <v>2.515142</v>
      </c>
      <c r="G911" s="29"/>
      <c r="H911" s="82">
        <f t="shared" ca="1" si="134"/>
        <v>3.4454000000000002</v>
      </c>
      <c r="I911" s="36">
        <f t="shared" ca="1" si="135"/>
        <v>0</v>
      </c>
      <c r="J911" s="130">
        <v>-0.27</v>
      </c>
    </row>
    <row r="912" spans="1:10" ht="15.75" customHeight="1" x14ac:dyDescent="0.25">
      <c r="A912" s="41" t="s">
        <v>713</v>
      </c>
      <c r="B912" s="131" t="s">
        <v>3257</v>
      </c>
      <c r="C912" s="42">
        <v>9.1999999999999998E-2</v>
      </c>
      <c r="D912" s="43">
        <f t="shared" si="132"/>
        <v>3.4454000000000002</v>
      </c>
      <c r="E912" s="43">
        <f t="shared" si="133"/>
        <v>3.2731300000000001</v>
      </c>
      <c r="F912" s="82">
        <f t="shared" si="136"/>
        <v>2.515142</v>
      </c>
      <c r="G912" s="29"/>
      <c r="H912" s="82">
        <f t="shared" ca="1" si="134"/>
        <v>3.4454000000000002</v>
      </c>
      <c r="I912" s="36">
        <f t="shared" ca="1" si="135"/>
        <v>0</v>
      </c>
      <c r="J912" s="130">
        <v>-0.27</v>
      </c>
    </row>
    <row r="913" spans="1:10" ht="15.75" customHeight="1" x14ac:dyDescent="0.25">
      <c r="A913" s="41" t="s">
        <v>713</v>
      </c>
      <c r="B913" s="131" t="s">
        <v>3258</v>
      </c>
      <c r="C913" s="42">
        <v>9.1999999999999998E-2</v>
      </c>
      <c r="D913" s="43">
        <f t="shared" si="132"/>
        <v>3.4454000000000002</v>
      </c>
      <c r="E913" s="43">
        <f t="shared" si="133"/>
        <v>3.2731300000000001</v>
      </c>
      <c r="F913" s="82">
        <f t="shared" si="136"/>
        <v>2.515142</v>
      </c>
      <c r="G913" s="29"/>
      <c r="H913" s="82">
        <f t="shared" ca="1" si="134"/>
        <v>3.4454000000000002</v>
      </c>
      <c r="I913" s="36">
        <f t="shared" ca="1" si="135"/>
        <v>0</v>
      </c>
      <c r="J913" s="130">
        <v>-0.27</v>
      </c>
    </row>
    <row r="914" spans="1:10" ht="15.75" customHeight="1" x14ac:dyDescent="0.25">
      <c r="A914" s="41" t="s">
        <v>713</v>
      </c>
      <c r="B914" s="131" t="s">
        <v>3259</v>
      </c>
      <c r="C914" s="42">
        <v>9.1999999999999998E-2</v>
      </c>
      <c r="D914" s="43">
        <f t="shared" si="132"/>
        <v>3.4454000000000002</v>
      </c>
      <c r="E914" s="43">
        <f t="shared" si="133"/>
        <v>3.2731300000000001</v>
      </c>
      <c r="F914" s="82">
        <f t="shared" si="136"/>
        <v>2.515142</v>
      </c>
      <c r="G914" s="29"/>
      <c r="H914" s="82">
        <f t="shared" ca="1" si="134"/>
        <v>3.4454000000000002</v>
      </c>
      <c r="I914" s="36">
        <f t="shared" ca="1" si="135"/>
        <v>0</v>
      </c>
      <c r="J914" s="130">
        <v>-0.27</v>
      </c>
    </row>
    <row r="915" spans="1:10" ht="15.75" customHeight="1" x14ac:dyDescent="0.25">
      <c r="A915" s="41" t="s">
        <v>713</v>
      </c>
      <c r="B915" s="131" t="s">
        <v>3260</v>
      </c>
      <c r="C915" s="42">
        <v>9.1999999999999998E-2</v>
      </c>
      <c r="D915" s="43">
        <f t="shared" si="132"/>
        <v>3.4454000000000002</v>
      </c>
      <c r="E915" s="43">
        <f t="shared" si="133"/>
        <v>3.2731300000000001</v>
      </c>
      <c r="F915" s="82">
        <f t="shared" si="136"/>
        <v>2.515142</v>
      </c>
      <c r="G915" s="29"/>
      <c r="H915" s="82">
        <f t="shared" ca="1" si="134"/>
        <v>3.4454000000000002</v>
      </c>
      <c r="I915" s="36">
        <f t="shared" ca="1" si="135"/>
        <v>0</v>
      </c>
      <c r="J915" s="130">
        <v>-0.27</v>
      </c>
    </row>
    <row r="916" spans="1:10" ht="15.75" customHeight="1" x14ac:dyDescent="0.25">
      <c r="A916" s="41" t="s">
        <v>713</v>
      </c>
      <c r="B916" s="131" t="s">
        <v>3261</v>
      </c>
      <c r="C916" s="42">
        <v>9.1999999999999998E-2</v>
      </c>
      <c r="D916" s="43">
        <f t="shared" si="132"/>
        <v>3.4454000000000002</v>
      </c>
      <c r="E916" s="43">
        <f t="shared" si="133"/>
        <v>3.2731300000000001</v>
      </c>
      <c r="F916" s="82">
        <f t="shared" si="136"/>
        <v>2.515142</v>
      </c>
      <c r="G916" s="29"/>
      <c r="H916" s="82">
        <f t="shared" ca="1" si="134"/>
        <v>3.4454000000000002</v>
      </c>
      <c r="I916" s="36">
        <f t="shared" ca="1" si="135"/>
        <v>0</v>
      </c>
      <c r="J916" s="130">
        <v>-0.27</v>
      </c>
    </row>
    <row r="917" spans="1:10" ht="15.75" customHeight="1" x14ac:dyDescent="0.25">
      <c r="A917" s="41" t="s">
        <v>713</v>
      </c>
      <c r="B917" s="131" t="s">
        <v>756</v>
      </c>
      <c r="C917" s="42">
        <v>9.1999999999999998E-2</v>
      </c>
      <c r="D917" s="43">
        <f t="shared" si="132"/>
        <v>3.4454000000000002</v>
      </c>
      <c r="E917" s="43">
        <f t="shared" si="133"/>
        <v>3.2731300000000001</v>
      </c>
      <c r="F917" s="82">
        <f t="shared" si="136"/>
        <v>2.515142</v>
      </c>
      <c r="G917" s="29"/>
      <c r="H917" s="82">
        <f t="shared" ca="1" si="134"/>
        <v>3.4454000000000002</v>
      </c>
      <c r="I917" s="36">
        <f t="shared" ca="1" si="135"/>
        <v>0</v>
      </c>
      <c r="J917" s="130">
        <v>-0.27</v>
      </c>
    </row>
    <row r="918" spans="1:10" ht="15.75" customHeight="1" x14ac:dyDescent="0.25">
      <c r="A918" s="41" t="s">
        <v>713</v>
      </c>
      <c r="B918" s="131" t="s">
        <v>757</v>
      </c>
      <c r="C918" s="42">
        <v>9.1999999999999998E-2</v>
      </c>
      <c r="D918" s="43">
        <f t="shared" si="132"/>
        <v>3.4454000000000002</v>
      </c>
      <c r="E918" s="43">
        <f t="shared" si="133"/>
        <v>3.2731300000000001</v>
      </c>
      <c r="F918" s="82">
        <f t="shared" si="136"/>
        <v>2.515142</v>
      </c>
      <c r="G918" s="29"/>
      <c r="H918" s="82">
        <f t="shared" ca="1" si="134"/>
        <v>3.4454000000000002</v>
      </c>
      <c r="I918" s="36">
        <f t="shared" ca="1" si="135"/>
        <v>0</v>
      </c>
      <c r="J918" s="130">
        <v>-0.27</v>
      </c>
    </row>
    <row r="919" spans="1:10" ht="15.75" customHeight="1" x14ac:dyDescent="0.25">
      <c r="A919" s="41" t="s">
        <v>713</v>
      </c>
      <c r="B919" s="131" t="s">
        <v>758</v>
      </c>
      <c r="C919" s="42">
        <v>9.1999999999999998E-2</v>
      </c>
      <c r="D919" s="43">
        <f t="shared" si="132"/>
        <v>3.4454000000000002</v>
      </c>
      <c r="E919" s="43">
        <f t="shared" si="133"/>
        <v>3.2731300000000001</v>
      </c>
      <c r="F919" s="82">
        <f t="shared" si="136"/>
        <v>2.515142</v>
      </c>
      <c r="G919" s="29"/>
      <c r="H919" s="82">
        <f t="shared" ca="1" si="134"/>
        <v>3.4454000000000002</v>
      </c>
      <c r="I919" s="36">
        <f t="shared" ca="1" si="135"/>
        <v>0</v>
      </c>
      <c r="J919" s="130">
        <v>-0.27</v>
      </c>
    </row>
    <row r="920" spans="1:10" ht="15.75" customHeight="1" x14ac:dyDescent="0.25">
      <c r="A920" s="41" t="s">
        <v>713</v>
      </c>
      <c r="B920" s="131" t="s">
        <v>759</v>
      </c>
      <c r="C920" s="42">
        <v>9.1999999999999998E-2</v>
      </c>
      <c r="D920" s="43">
        <f t="shared" si="132"/>
        <v>3.4454000000000002</v>
      </c>
      <c r="E920" s="43">
        <f t="shared" si="133"/>
        <v>3.2731300000000001</v>
      </c>
      <c r="F920" s="82">
        <f t="shared" si="136"/>
        <v>2.515142</v>
      </c>
      <c r="G920" s="29"/>
      <c r="H920" s="82">
        <f t="shared" ca="1" si="134"/>
        <v>3.4454000000000002</v>
      </c>
      <c r="I920" s="36">
        <f t="shared" ca="1" si="135"/>
        <v>0</v>
      </c>
      <c r="J920" s="130">
        <v>-0.27</v>
      </c>
    </row>
    <row r="921" spans="1:10" ht="15.75" customHeight="1" x14ac:dyDescent="0.25">
      <c r="A921" s="41" t="s">
        <v>713</v>
      </c>
      <c r="B921" s="131" t="s">
        <v>3262</v>
      </c>
      <c r="C921" s="42">
        <v>9.1999999999999998E-2</v>
      </c>
      <c r="D921" s="43">
        <f t="shared" si="132"/>
        <v>3.4454000000000002</v>
      </c>
      <c r="E921" s="43">
        <f t="shared" si="133"/>
        <v>3.2731300000000001</v>
      </c>
      <c r="F921" s="82">
        <f t="shared" si="136"/>
        <v>2.515142</v>
      </c>
      <c r="G921" s="29"/>
      <c r="H921" s="82">
        <f t="shared" ca="1" si="134"/>
        <v>3.4454000000000002</v>
      </c>
      <c r="I921" s="36">
        <f t="shared" ca="1" si="135"/>
        <v>0</v>
      </c>
      <c r="J921" s="130">
        <v>-0.27</v>
      </c>
    </row>
    <row r="922" spans="1:10" ht="15.75" customHeight="1" x14ac:dyDescent="0.25">
      <c r="A922" s="41" t="s">
        <v>713</v>
      </c>
      <c r="B922" s="131" t="s">
        <v>760</v>
      </c>
      <c r="C922" s="42">
        <v>9.1999999999999998E-2</v>
      </c>
      <c r="D922" s="43">
        <f t="shared" si="132"/>
        <v>3.4454000000000002</v>
      </c>
      <c r="E922" s="43">
        <f t="shared" si="133"/>
        <v>3.2731300000000001</v>
      </c>
      <c r="F922" s="82">
        <f t="shared" si="136"/>
        <v>2.515142</v>
      </c>
      <c r="G922" s="29"/>
      <c r="H922" s="82">
        <f t="shared" ca="1" si="134"/>
        <v>3.4454000000000002</v>
      </c>
      <c r="I922" s="36">
        <f t="shared" ca="1" si="135"/>
        <v>0</v>
      </c>
      <c r="J922" s="130">
        <v>-0.27</v>
      </c>
    </row>
    <row r="923" spans="1:10" ht="15.75" customHeight="1" x14ac:dyDescent="0.25">
      <c r="A923" s="41" t="s">
        <v>713</v>
      </c>
      <c r="B923" s="131" t="s">
        <v>3263</v>
      </c>
      <c r="C923" s="42">
        <v>9.1999999999999998E-2</v>
      </c>
      <c r="D923" s="43">
        <f t="shared" si="132"/>
        <v>3.4454000000000002</v>
      </c>
      <c r="E923" s="43">
        <f t="shared" si="133"/>
        <v>3.2731300000000001</v>
      </c>
      <c r="F923" s="82">
        <f t="shared" si="136"/>
        <v>2.515142</v>
      </c>
      <c r="G923" s="29"/>
      <c r="H923" s="82">
        <f t="shared" ca="1" si="134"/>
        <v>3.4454000000000002</v>
      </c>
      <c r="I923" s="36">
        <f t="shared" ca="1" si="135"/>
        <v>0</v>
      </c>
      <c r="J923" s="130">
        <v>-0.27</v>
      </c>
    </row>
    <row r="924" spans="1:10" ht="15.75" customHeight="1" x14ac:dyDescent="0.25">
      <c r="A924" s="41" t="s">
        <v>713</v>
      </c>
      <c r="B924" s="131" t="s">
        <v>3264</v>
      </c>
      <c r="C924" s="42">
        <v>9.1999999999999998E-2</v>
      </c>
      <c r="D924" s="43">
        <f t="shared" si="132"/>
        <v>3.4454000000000002</v>
      </c>
      <c r="E924" s="43">
        <f t="shared" si="133"/>
        <v>3.2731300000000001</v>
      </c>
      <c r="F924" s="82">
        <f t="shared" si="136"/>
        <v>2.515142</v>
      </c>
      <c r="G924" s="29"/>
      <c r="H924" s="82">
        <f t="shared" ca="1" si="134"/>
        <v>3.4454000000000002</v>
      </c>
      <c r="I924" s="36">
        <f t="shared" ca="1" si="135"/>
        <v>0</v>
      </c>
      <c r="J924" s="130">
        <v>-0.27</v>
      </c>
    </row>
    <row r="925" spans="1:10" ht="15.75" customHeight="1" x14ac:dyDescent="0.25">
      <c r="A925" s="78"/>
      <c r="B925" s="67" t="s">
        <v>2533</v>
      </c>
      <c r="C925" s="79"/>
      <c r="D925" s="80"/>
      <c r="E925" s="80"/>
      <c r="F925" s="83"/>
      <c r="G925" s="81"/>
      <c r="H925" s="82">
        <f t="shared" ref="H925:H980" ca="1" si="137">IF($H$8&lt;2500,D925, IF(AND($H$8&lt;5000,$H$8&gt;2500),E925,F925))</f>
        <v>0</v>
      </c>
      <c r="I925" s="36"/>
      <c r="J925" s="14"/>
    </row>
    <row r="926" spans="1:10" ht="15.75" customHeight="1" x14ac:dyDescent="0.25">
      <c r="A926" s="41" t="s">
        <v>761</v>
      </c>
      <c r="B926" s="131" t="s">
        <v>3265</v>
      </c>
      <c r="C926" s="42">
        <v>0.125</v>
      </c>
      <c r="D926" s="43">
        <f t="shared" ref="D926:D988" si="138">C926*$K$9</f>
        <v>4.6812500000000004</v>
      </c>
      <c r="E926" s="43">
        <f t="shared" ref="E926" si="139">D926*0.95</f>
        <v>4.4471875000000001</v>
      </c>
      <c r="F926" s="82">
        <f>D926*0.834</f>
        <v>3.9041625</v>
      </c>
      <c r="G926" s="29"/>
      <c r="H926" s="82">
        <f t="shared" ca="1" si="137"/>
        <v>4.6812500000000004</v>
      </c>
      <c r="I926" s="36">
        <f t="shared" ref="I926" ca="1" si="140">G926*H926</f>
        <v>0</v>
      </c>
      <c r="J926" s="130">
        <v>-0.17</v>
      </c>
    </row>
    <row r="927" spans="1:10" ht="15.75" customHeight="1" x14ac:dyDescent="0.25">
      <c r="A927" s="41" t="s">
        <v>761</v>
      </c>
      <c r="B927" s="131" t="s">
        <v>3266</v>
      </c>
      <c r="C927" s="42">
        <v>0.125</v>
      </c>
      <c r="D927" s="43">
        <f t="shared" si="138"/>
        <v>4.6812500000000004</v>
      </c>
      <c r="E927" s="43">
        <f t="shared" ref="E927:E989" si="141">D927*0.95</f>
        <v>4.4471875000000001</v>
      </c>
      <c r="F927" s="82">
        <f t="shared" ref="F927:F990" si="142">D927*0.834</f>
        <v>3.9041625</v>
      </c>
      <c r="G927" s="29"/>
      <c r="H927" s="82">
        <f t="shared" ca="1" si="137"/>
        <v>4.6812500000000004</v>
      </c>
      <c r="I927" s="36">
        <f t="shared" ref="I927:I989" ca="1" si="143">G927*H927</f>
        <v>0</v>
      </c>
      <c r="J927" s="130">
        <v>-0.17</v>
      </c>
    </row>
    <row r="928" spans="1:10" ht="15.75" customHeight="1" x14ac:dyDescent="0.25">
      <c r="A928" s="41" t="s">
        <v>761</v>
      </c>
      <c r="B928" s="131" t="s">
        <v>3267</v>
      </c>
      <c r="C928" s="42">
        <v>0.125</v>
      </c>
      <c r="D928" s="43">
        <f t="shared" si="138"/>
        <v>4.6812500000000004</v>
      </c>
      <c r="E928" s="43">
        <f t="shared" si="141"/>
        <v>4.4471875000000001</v>
      </c>
      <c r="F928" s="82">
        <f t="shared" si="142"/>
        <v>3.9041625</v>
      </c>
      <c r="G928" s="29"/>
      <c r="H928" s="82">
        <f t="shared" ca="1" si="137"/>
        <v>4.6812500000000004</v>
      </c>
      <c r="I928" s="36">
        <f t="shared" ca="1" si="143"/>
        <v>0</v>
      </c>
      <c r="J928" s="130">
        <v>-0.17</v>
      </c>
    </row>
    <row r="929" spans="1:10" ht="15.75" customHeight="1" x14ac:dyDescent="0.25">
      <c r="A929" s="41" t="s">
        <v>761</v>
      </c>
      <c r="B929" s="131" t="s">
        <v>192</v>
      </c>
      <c r="C929" s="42">
        <v>0.125</v>
      </c>
      <c r="D929" s="43">
        <f t="shared" si="138"/>
        <v>4.6812500000000004</v>
      </c>
      <c r="E929" s="43">
        <f t="shared" si="141"/>
        <v>4.4471875000000001</v>
      </c>
      <c r="F929" s="82">
        <f t="shared" si="142"/>
        <v>3.9041625</v>
      </c>
      <c r="G929" s="29"/>
      <c r="H929" s="82">
        <f t="shared" ca="1" si="137"/>
        <v>4.6812500000000004</v>
      </c>
      <c r="I929" s="36">
        <f t="shared" ca="1" si="143"/>
        <v>0</v>
      </c>
      <c r="J929" s="130">
        <v>-0.17</v>
      </c>
    </row>
    <row r="930" spans="1:10" ht="15.75" customHeight="1" x14ac:dyDescent="0.25">
      <c r="A930" s="41" t="s">
        <v>761</v>
      </c>
      <c r="B930" s="131" t="s">
        <v>3268</v>
      </c>
      <c r="C930" s="42">
        <v>0.125</v>
      </c>
      <c r="D930" s="43">
        <f t="shared" si="138"/>
        <v>4.6812500000000004</v>
      </c>
      <c r="E930" s="43">
        <f t="shared" si="141"/>
        <v>4.4471875000000001</v>
      </c>
      <c r="F930" s="82">
        <f t="shared" si="142"/>
        <v>3.9041625</v>
      </c>
      <c r="G930" s="29"/>
      <c r="H930" s="82">
        <f t="shared" ca="1" si="137"/>
        <v>4.6812500000000004</v>
      </c>
      <c r="I930" s="36">
        <f t="shared" ca="1" si="143"/>
        <v>0</v>
      </c>
      <c r="J930" s="130">
        <v>-0.17</v>
      </c>
    </row>
    <row r="931" spans="1:10" ht="15.75" customHeight="1" x14ac:dyDescent="0.25">
      <c r="A931" s="41" t="s">
        <v>761</v>
      </c>
      <c r="B931" s="131" t="s">
        <v>294</v>
      </c>
      <c r="C931" s="42">
        <v>0.125</v>
      </c>
      <c r="D931" s="43">
        <f t="shared" si="138"/>
        <v>4.6812500000000004</v>
      </c>
      <c r="E931" s="43">
        <f t="shared" si="141"/>
        <v>4.4471875000000001</v>
      </c>
      <c r="F931" s="82">
        <f t="shared" si="142"/>
        <v>3.9041625</v>
      </c>
      <c r="G931" s="29"/>
      <c r="H931" s="82">
        <f t="shared" ca="1" si="137"/>
        <v>4.6812500000000004</v>
      </c>
      <c r="I931" s="36">
        <f t="shared" ca="1" si="143"/>
        <v>0</v>
      </c>
      <c r="J931" s="130">
        <v>-0.17</v>
      </c>
    </row>
    <row r="932" spans="1:10" ht="15.75" customHeight="1" x14ac:dyDescent="0.25">
      <c r="A932" s="41" t="s">
        <v>761</v>
      </c>
      <c r="B932" s="131" t="s">
        <v>295</v>
      </c>
      <c r="C932" s="42">
        <v>0.125</v>
      </c>
      <c r="D932" s="43">
        <f t="shared" si="138"/>
        <v>4.6812500000000004</v>
      </c>
      <c r="E932" s="43">
        <f t="shared" si="141"/>
        <v>4.4471875000000001</v>
      </c>
      <c r="F932" s="82">
        <f t="shared" si="142"/>
        <v>3.9041625</v>
      </c>
      <c r="G932" s="29"/>
      <c r="H932" s="82">
        <f t="shared" ca="1" si="137"/>
        <v>4.6812500000000004</v>
      </c>
      <c r="I932" s="36">
        <f t="shared" ca="1" si="143"/>
        <v>0</v>
      </c>
      <c r="J932" s="130">
        <v>-0.17</v>
      </c>
    </row>
    <row r="933" spans="1:10" ht="15.75" customHeight="1" x14ac:dyDescent="0.25">
      <c r="A933" s="41" t="s">
        <v>761</v>
      </c>
      <c r="B933" s="131" t="s">
        <v>762</v>
      </c>
      <c r="C933" s="42">
        <v>0.125</v>
      </c>
      <c r="D933" s="43">
        <f t="shared" si="138"/>
        <v>4.6812500000000004</v>
      </c>
      <c r="E933" s="43">
        <f t="shared" si="141"/>
        <v>4.4471875000000001</v>
      </c>
      <c r="F933" s="82">
        <f t="shared" si="142"/>
        <v>3.9041625</v>
      </c>
      <c r="G933" s="29"/>
      <c r="H933" s="82">
        <f t="shared" ca="1" si="137"/>
        <v>4.6812500000000004</v>
      </c>
      <c r="I933" s="36">
        <f t="shared" ca="1" si="143"/>
        <v>0</v>
      </c>
      <c r="J933" s="130">
        <v>-0.17</v>
      </c>
    </row>
    <row r="934" spans="1:10" ht="15.75" customHeight="1" x14ac:dyDescent="0.25">
      <c r="A934" s="41" t="s">
        <v>761</v>
      </c>
      <c r="B934" s="131" t="s">
        <v>195</v>
      </c>
      <c r="C934" s="42">
        <v>0.125</v>
      </c>
      <c r="D934" s="43">
        <f t="shared" si="138"/>
        <v>4.6812500000000004</v>
      </c>
      <c r="E934" s="43">
        <f t="shared" si="141"/>
        <v>4.4471875000000001</v>
      </c>
      <c r="F934" s="82">
        <f t="shared" si="142"/>
        <v>3.9041625</v>
      </c>
      <c r="G934" s="29"/>
      <c r="H934" s="82">
        <f t="shared" ca="1" si="137"/>
        <v>4.6812500000000004</v>
      </c>
      <c r="I934" s="36">
        <f t="shared" ca="1" si="143"/>
        <v>0</v>
      </c>
      <c r="J934" s="130">
        <v>-0.17</v>
      </c>
    </row>
    <row r="935" spans="1:10" ht="15.75" customHeight="1" x14ac:dyDescent="0.25">
      <c r="A935" s="41" t="s">
        <v>761</v>
      </c>
      <c r="B935" s="131" t="s">
        <v>3269</v>
      </c>
      <c r="C935" s="42">
        <v>0.125</v>
      </c>
      <c r="D935" s="43">
        <f t="shared" si="138"/>
        <v>4.6812500000000004</v>
      </c>
      <c r="E935" s="43">
        <f t="shared" si="141"/>
        <v>4.4471875000000001</v>
      </c>
      <c r="F935" s="82">
        <f t="shared" si="142"/>
        <v>3.9041625</v>
      </c>
      <c r="G935" s="29"/>
      <c r="H935" s="82">
        <f t="shared" ca="1" si="137"/>
        <v>4.6812500000000004</v>
      </c>
      <c r="I935" s="36">
        <f t="shared" ca="1" si="143"/>
        <v>0</v>
      </c>
      <c r="J935" s="130">
        <v>-0.17</v>
      </c>
    </row>
    <row r="936" spans="1:10" ht="15.75" customHeight="1" x14ac:dyDescent="0.25">
      <c r="A936" s="41" t="s">
        <v>761</v>
      </c>
      <c r="B936" s="131" t="s">
        <v>299</v>
      </c>
      <c r="C936" s="42">
        <v>0.125</v>
      </c>
      <c r="D936" s="43">
        <f t="shared" si="138"/>
        <v>4.6812500000000004</v>
      </c>
      <c r="E936" s="43">
        <f t="shared" si="141"/>
        <v>4.4471875000000001</v>
      </c>
      <c r="F936" s="82">
        <f t="shared" si="142"/>
        <v>3.9041625</v>
      </c>
      <c r="G936" s="29"/>
      <c r="H936" s="82">
        <f t="shared" ca="1" si="137"/>
        <v>4.6812500000000004</v>
      </c>
      <c r="I936" s="36">
        <f t="shared" ca="1" si="143"/>
        <v>0</v>
      </c>
      <c r="J936" s="130">
        <v>-0.17</v>
      </c>
    </row>
    <row r="937" spans="1:10" ht="15.75" customHeight="1" x14ac:dyDescent="0.25">
      <c r="A937" s="41" t="s">
        <v>761</v>
      </c>
      <c r="B937" s="131" t="s">
        <v>197</v>
      </c>
      <c r="C937" s="42">
        <v>0.125</v>
      </c>
      <c r="D937" s="43">
        <f t="shared" si="138"/>
        <v>4.6812500000000004</v>
      </c>
      <c r="E937" s="43">
        <f t="shared" si="141"/>
        <v>4.4471875000000001</v>
      </c>
      <c r="F937" s="82">
        <f t="shared" si="142"/>
        <v>3.9041625</v>
      </c>
      <c r="G937" s="29"/>
      <c r="H937" s="82">
        <f t="shared" ca="1" si="137"/>
        <v>4.6812500000000004</v>
      </c>
      <c r="I937" s="36">
        <f t="shared" ca="1" si="143"/>
        <v>0</v>
      </c>
      <c r="J937" s="130">
        <v>-0.17</v>
      </c>
    </row>
    <row r="938" spans="1:10" ht="15.75" customHeight="1" x14ac:dyDescent="0.25">
      <c r="A938" s="41" t="s">
        <v>761</v>
      </c>
      <c r="B938" s="131" t="s">
        <v>3270</v>
      </c>
      <c r="C938" s="42">
        <v>0.125</v>
      </c>
      <c r="D938" s="43">
        <f t="shared" si="138"/>
        <v>4.6812500000000004</v>
      </c>
      <c r="E938" s="43">
        <f t="shared" si="141"/>
        <v>4.4471875000000001</v>
      </c>
      <c r="F938" s="82">
        <f t="shared" si="142"/>
        <v>3.9041625</v>
      </c>
      <c r="G938" s="29"/>
      <c r="H938" s="82">
        <f t="shared" ca="1" si="137"/>
        <v>4.6812500000000004</v>
      </c>
      <c r="I938" s="36">
        <f t="shared" ca="1" si="143"/>
        <v>0</v>
      </c>
      <c r="J938" s="130">
        <v>-0.17</v>
      </c>
    </row>
    <row r="939" spans="1:10" ht="15.75" customHeight="1" x14ac:dyDescent="0.25">
      <c r="A939" s="41" t="s">
        <v>761</v>
      </c>
      <c r="B939" s="131" t="s">
        <v>763</v>
      </c>
      <c r="C939" s="42">
        <v>0.125</v>
      </c>
      <c r="D939" s="43">
        <f t="shared" si="138"/>
        <v>4.6812500000000004</v>
      </c>
      <c r="E939" s="43">
        <f t="shared" si="141"/>
        <v>4.4471875000000001</v>
      </c>
      <c r="F939" s="82">
        <f t="shared" si="142"/>
        <v>3.9041625</v>
      </c>
      <c r="G939" s="29"/>
      <c r="H939" s="82">
        <f t="shared" ca="1" si="137"/>
        <v>4.6812500000000004</v>
      </c>
      <c r="I939" s="36">
        <f t="shared" ca="1" si="143"/>
        <v>0</v>
      </c>
      <c r="J939" s="130">
        <v>-0.17</v>
      </c>
    </row>
    <row r="940" spans="1:10" ht="15.75" customHeight="1" x14ac:dyDescent="0.25">
      <c r="A940" s="41" t="s">
        <v>761</v>
      </c>
      <c r="B940" s="131" t="s">
        <v>764</v>
      </c>
      <c r="C940" s="42">
        <v>0.125</v>
      </c>
      <c r="D940" s="43">
        <f t="shared" si="138"/>
        <v>4.6812500000000004</v>
      </c>
      <c r="E940" s="43">
        <f t="shared" si="141"/>
        <v>4.4471875000000001</v>
      </c>
      <c r="F940" s="82">
        <f t="shared" si="142"/>
        <v>3.9041625</v>
      </c>
      <c r="G940" s="29"/>
      <c r="H940" s="82">
        <f t="shared" ca="1" si="137"/>
        <v>4.6812500000000004</v>
      </c>
      <c r="I940" s="36">
        <f t="shared" ca="1" si="143"/>
        <v>0</v>
      </c>
      <c r="J940" s="130">
        <v>-0.17</v>
      </c>
    </row>
    <row r="941" spans="1:10" ht="15.75" customHeight="1" x14ac:dyDescent="0.25">
      <c r="A941" s="41" t="s">
        <v>761</v>
      </c>
      <c r="B941" s="131" t="s">
        <v>765</v>
      </c>
      <c r="C941" s="42">
        <v>0.125</v>
      </c>
      <c r="D941" s="43">
        <f t="shared" si="138"/>
        <v>4.6812500000000004</v>
      </c>
      <c r="E941" s="43">
        <f t="shared" si="141"/>
        <v>4.4471875000000001</v>
      </c>
      <c r="F941" s="82">
        <f t="shared" si="142"/>
        <v>3.9041625</v>
      </c>
      <c r="G941" s="29"/>
      <c r="H941" s="82">
        <f t="shared" ca="1" si="137"/>
        <v>4.6812500000000004</v>
      </c>
      <c r="I941" s="36">
        <f t="shared" ca="1" si="143"/>
        <v>0</v>
      </c>
      <c r="J941" s="130">
        <v>-0.17</v>
      </c>
    </row>
    <row r="942" spans="1:10" ht="15.75" customHeight="1" x14ac:dyDescent="0.25">
      <c r="A942" s="41" t="s">
        <v>761</v>
      </c>
      <c r="B942" s="131" t="s">
        <v>2851</v>
      </c>
      <c r="C942" s="42">
        <v>0.125</v>
      </c>
      <c r="D942" s="43">
        <f t="shared" si="138"/>
        <v>4.6812500000000004</v>
      </c>
      <c r="E942" s="43">
        <f t="shared" si="141"/>
        <v>4.4471875000000001</v>
      </c>
      <c r="F942" s="82">
        <f t="shared" si="142"/>
        <v>3.9041625</v>
      </c>
      <c r="G942" s="29"/>
      <c r="H942" s="82">
        <f t="shared" ca="1" si="137"/>
        <v>4.6812500000000004</v>
      </c>
      <c r="I942" s="36">
        <f t="shared" ca="1" si="143"/>
        <v>0</v>
      </c>
      <c r="J942" s="130">
        <v>-0.17</v>
      </c>
    </row>
    <row r="943" spans="1:10" ht="15.75" customHeight="1" x14ac:dyDescent="0.25">
      <c r="A943" s="41" t="s">
        <v>761</v>
      </c>
      <c r="B943" s="131" t="s">
        <v>3271</v>
      </c>
      <c r="C943" s="42">
        <v>0.125</v>
      </c>
      <c r="D943" s="43">
        <f t="shared" si="138"/>
        <v>4.6812500000000004</v>
      </c>
      <c r="E943" s="43">
        <f t="shared" si="141"/>
        <v>4.4471875000000001</v>
      </c>
      <c r="F943" s="82">
        <f t="shared" si="142"/>
        <v>3.9041625</v>
      </c>
      <c r="G943" s="29"/>
      <c r="H943" s="82">
        <f t="shared" ca="1" si="137"/>
        <v>4.6812500000000004</v>
      </c>
      <c r="I943" s="36">
        <f t="shared" ca="1" si="143"/>
        <v>0</v>
      </c>
      <c r="J943" s="130">
        <v>-0.17</v>
      </c>
    </row>
    <row r="944" spans="1:10" ht="15.75" customHeight="1" x14ac:dyDescent="0.25">
      <c r="A944" s="41" t="s">
        <v>761</v>
      </c>
      <c r="B944" s="131" t="s">
        <v>515</v>
      </c>
      <c r="C944" s="42">
        <v>0.125</v>
      </c>
      <c r="D944" s="43">
        <f t="shared" si="138"/>
        <v>4.6812500000000004</v>
      </c>
      <c r="E944" s="43">
        <f t="shared" si="141"/>
        <v>4.4471875000000001</v>
      </c>
      <c r="F944" s="82">
        <f t="shared" si="142"/>
        <v>3.9041625</v>
      </c>
      <c r="G944" s="29"/>
      <c r="H944" s="82">
        <f t="shared" ca="1" si="137"/>
        <v>4.6812500000000004</v>
      </c>
      <c r="I944" s="36">
        <f t="shared" ca="1" si="143"/>
        <v>0</v>
      </c>
      <c r="J944" s="130">
        <v>-0.17</v>
      </c>
    </row>
    <row r="945" spans="1:10" ht="15.75" customHeight="1" x14ac:dyDescent="0.25">
      <c r="A945" s="41" t="s">
        <v>761</v>
      </c>
      <c r="B945" s="131" t="s">
        <v>3272</v>
      </c>
      <c r="C945" s="42">
        <v>0.125</v>
      </c>
      <c r="D945" s="43">
        <f t="shared" si="138"/>
        <v>4.6812500000000004</v>
      </c>
      <c r="E945" s="43">
        <f t="shared" si="141"/>
        <v>4.4471875000000001</v>
      </c>
      <c r="F945" s="82">
        <f t="shared" si="142"/>
        <v>3.9041625</v>
      </c>
      <c r="G945" s="29"/>
      <c r="H945" s="82">
        <f t="shared" ca="1" si="137"/>
        <v>4.6812500000000004</v>
      </c>
      <c r="I945" s="36">
        <f t="shared" ca="1" si="143"/>
        <v>0</v>
      </c>
      <c r="J945" s="130">
        <v>-0.17</v>
      </c>
    </row>
    <row r="946" spans="1:10" ht="15.75" customHeight="1" x14ac:dyDescent="0.25">
      <c r="A946" s="41" t="s">
        <v>761</v>
      </c>
      <c r="B946" s="131" t="s">
        <v>766</v>
      </c>
      <c r="C946" s="42">
        <v>0.125</v>
      </c>
      <c r="D946" s="43">
        <f t="shared" si="138"/>
        <v>4.6812500000000004</v>
      </c>
      <c r="E946" s="43">
        <f t="shared" si="141"/>
        <v>4.4471875000000001</v>
      </c>
      <c r="F946" s="82">
        <f t="shared" si="142"/>
        <v>3.9041625</v>
      </c>
      <c r="G946" s="29"/>
      <c r="H946" s="82">
        <f t="shared" ca="1" si="137"/>
        <v>4.6812500000000004</v>
      </c>
      <c r="I946" s="36">
        <f t="shared" ca="1" si="143"/>
        <v>0</v>
      </c>
      <c r="J946" s="130">
        <v>-0.17</v>
      </c>
    </row>
    <row r="947" spans="1:10" ht="15.75" customHeight="1" x14ac:dyDescent="0.25">
      <c r="A947" s="41" t="s">
        <v>761</v>
      </c>
      <c r="B947" s="131" t="s">
        <v>3273</v>
      </c>
      <c r="C947" s="42">
        <v>0.125</v>
      </c>
      <c r="D947" s="43">
        <f t="shared" si="138"/>
        <v>4.6812500000000004</v>
      </c>
      <c r="E947" s="43">
        <f t="shared" si="141"/>
        <v>4.4471875000000001</v>
      </c>
      <c r="F947" s="82">
        <f t="shared" si="142"/>
        <v>3.9041625</v>
      </c>
      <c r="G947" s="29"/>
      <c r="H947" s="82">
        <f t="shared" ca="1" si="137"/>
        <v>4.6812500000000004</v>
      </c>
      <c r="I947" s="36">
        <f t="shared" ca="1" si="143"/>
        <v>0</v>
      </c>
      <c r="J947" s="130">
        <v>-0.17</v>
      </c>
    </row>
    <row r="948" spans="1:10" ht="15.75" customHeight="1" x14ac:dyDescent="0.25">
      <c r="A948" s="41" t="s">
        <v>761</v>
      </c>
      <c r="B948" s="131" t="s">
        <v>3274</v>
      </c>
      <c r="C948" s="42">
        <v>0.125</v>
      </c>
      <c r="D948" s="43">
        <f t="shared" si="138"/>
        <v>4.6812500000000004</v>
      </c>
      <c r="E948" s="43">
        <f t="shared" si="141"/>
        <v>4.4471875000000001</v>
      </c>
      <c r="F948" s="82">
        <f t="shared" si="142"/>
        <v>3.9041625</v>
      </c>
      <c r="G948" s="29"/>
      <c r="H948" s="82">
        <f t="shared" ca="1" si="137"/>
        <v>4.6812500000000004</v>
      </c>
      <c r="I948" s="36">
        <f t="shared" ca="1" si="143"/>
        <v>0</v>
      </c>
      <c r="J948" s="130">
        <v>-0.17</v>
      </c>
    </row>
    <row r="949" spans="1:10" ht="15.75" customHeight="1" x14ac:dyDescent="0.25">
      <c r="A949" s="41" t="s">
        <v>761</v>
      </c>
      <c r="B949" s="131" t="s">
        <v>3275</v>
      </c>
      <c r="C949" s="42">
        <v>0.125</v>
      </c>
      <c r="D949" s="43">
        <f t="shared" si="138"/>
        <v>4.6812500000000004</v>
      </c>
      <c r="E949" s="43">
        <f t="shared" si="141"/>
        <v>4.4471875000000001</v>
      </c>
      <c r="F949" s="82">
        <f t="shared" si="142"/>
        <v>3.9041625</v>
      </c>
      <c r="G949" s="29"/>
      <c r="H949" s="82">
        <f t="shared" ca="1" si="137"/>
        <v>4.6812500000000004</v>
      </c>
      <c r="I949" s="36">
        <f t="shared" ca="1" si="143"/>
        <v>0</v>
      </c>
      <c r="J949" s="130">
        <v>-0.17</v>
      </c>
    </row>
    <row r="950" spans="1:10" ht="15.75" customHeight="1" x14ac:dyDescent="0.25">
      <c r="A950" s="41" t="s">
        <v>761</v>
      </c>
      <c r="B950" s="131" t="s">
        <v>767</v>
      </c>
      <c r="C950" s="42">
        <v>0.125</v>
      </c>
      <c r="D950" s="43">
        <f t="shared" si="138"/>
        <v>4.6812500000000004</v>
      </c>
      <c r="E950" s="43">
        <f t="shared" si="141"/>
        <v>4.4471875000000001</v>
      </c>
      <c r="F950" s="82">
        <f t="shared" si="142"/>
        <v>3.9041625</v>
      </c>
      <c r="G950" s="29"/>
      <c r="H950" s="82">
        <f t="shared" ca="1" si="137"/>
        <v>4.6812500000000004</v>
      </c>
      <c r="I950" s="36">
        <f t="shared" ca="1" si="143"/>
        <v>0</v>
      </c>
      <c r="J950" s="130">
        <v>-0.17</v>
      </c>
    </row>
    <row r="951" spans="1:10" ht="15.75" customHeight="1" x14ac:dyDescent="0.25">
      <c r="A951" s="41" t="s">
        <v>761</v>
      </c>
      <c r="B951" s="131" t="s">
        <v>768</v>
      </c>
      <c r="C951" s="42">
        <v>0.125</v>
      </c>
      <c r="D951" s="43">
        <f t="shared" si="138"/>
        <v>4.6812500000000004</v>
      </c>
      <c r="E951" s="43">
        <f t="shared" si="141"/>
        <v>4.4471875000000001</v>
      </c>
      <c r="F951" s="82">
        <f t="shared" si="142"/>
        <v>3.9041625</v>
      </c>
      <c r="G951" s="29"/>
      <c r="H951" s="82">
        <f t="shared" ca="1" si="137"/>
        <v>4.6812500000000004</v>
      </c>
      <c r="I951" s="36">
        <f t="shared" ca="1" si="143"/>
        <v>0</v>
      </c>
      <c r="J951" s="130">
        <v>-0.17</v>
      </c>
    </row>
    <row r="952" spans="1:10" ht="15.75" customHeight="1" x14ac:dyDescent="0.25">
      <c r="A952" s="41" t="s">
        <v>761</v>
      </c>
      <c r="B952" s="131" t="s">
        <v>3276</v>
      </c>
      <c r="C952" s="42">
        <v>0.125</v>
      </c>
      <c r="D952" s="43">
        <f t="shared" si="138"/>
        <v>4.6812500000000004</v>
      </c>
      <c r="E952" s="43">
        <f t="shared" si="141"/>
        <v>4.4471875000000001</v>
      </c>
      <c r="F952" s="82">
        <f t="shared" si="142"/>
        <v>3.9041625</v>
      </c>
      <c r="G952" s="29"/>
      <c r="H952" s="82">
        <f t="shared" ca="1" si="137"/>
        <v>4.6812500000000004</v>
      </c>
      <c r="I952" s="36">
        <f t="shared" ca="1" si="143"/>
        <v>0</v>
      </c>
      <c r="J952" s="130">
        <v>-0.17</v>
      </c>
    </row>
    <row r="953" spans="1:10" ht="15.75" customHeight="1" x14ac:dyDescent="0.25">
      <c r="A953" s="41" t="s">
        <v>761</v>
      </c>
      <c r="B953" s="131" t="s">
        <v>3277</v>
      </c>
      <c r="C953" s="42">
        <v>0.125</v>
      </c>
      <c r="D953" s="43">
        <f t="shared" si="138"/>
        <v>4.6812500000000004</v>
      </c>
      <c r="E953" s="43">
        <f t="shared" si="141"/>
        <v>4.4471875000000001</v>
      </c>
      <c r="F953" s="82">
        <f t="shared" si="142"/>
        <v>3.9041625</v>
      </c>
      <c r="G953" s="29"/>
      <c r="H953" s="82">
        <f t="shared" ca="1" si="137"/>
        <v>4.6812500000000004</v>
      </c>
      <c r="I953" s="36">
        <f t="shared" ca="1" si="143"/>
        <v>0</v>
      </c>
      <c r="J953" s="130">
        <v>-0.17</v>
      </c>
    </row>
    <row r="954" spans="1:10" ht="15.75" customHeight="1" x14ac:dyDescent="0.25">
      <c r="A954" s="41" t="s">
        <v>761</v>
      </c>
      <c r="B954" s="131" t="s">
        <v>208</v>
      </c>
      <c r="C954" s="42">
        <v>0.125</v>
      </c>
      <c r="D954" s="43">
        <f t="shared" si="138"/>
        <v>4.6812500000000004</v>
      </c>
      <c r="E954" s="43">
        <f t="shared" si="141"/>
        <v>4.4471875000000001</v>
      </c>
      <c r="F954" s="82">
        <f t="shared" si="142"/>
        <v>3.9041625</v>
      </c>
      <c r="G954" s="29"/>
      <c r="H954" s="82">
        <f t="shared" ca="1" si="137"/>
        <v>4.6812500000000004</v>
      </c>
      <c r="I954" s="36">
        <f t="shared" ca="1" si="143"/>
        <v>0</v>
      </c>
      <c r="J954" s="130">
        <v>-0.17</v>
      </c>
    </row>
    <row r="955" spans="1:10" ht="15.75" customHeight="1" x14ac:dyDescent="0.25">
      <c r="A955" s="41" t="s">
        <v>761</v>
      </c>
      <c r="B955" s="131" t="s">
        <v>769</v>
      </c>
      <c r="C955" s="42">
        <v>0.125</v>
      </c>
      <c r="D955" s="43">
        <f t="shared" si="138"/>
        <v>4.6812500000000004</v>
      </c>
      <c r="E955" s="43">
        <f t="shared" si="141"/>
        <v>4.4471875000000001</v>
      </c>
      <c r="F955" s="82">
        <f t="shared" si="142"/>
        <v>3.9041625</v>
      </c>
      <c r="G955" s="29"/>
      <c r="H955" s="82">
        <f t="shared" ca="1" si="137"/>
        <v>4.6812500000000004</v>
      </c>
      <c r="I955" s="36">
        <f t="shared" ca="1" si="143"/>
        <v>0</v>
      </c>
      <c r="J955" s="130">
        <v>-0.17</v>
      </c>
    </row>
    <row r="956" spans="1:10" ht="15.75" customHeight="1" x14ac:dyDescent="0.25">
      <c r="A956" s="41" t="s">
        <v>761</v>
      </c>
      <c r="B956" s="131" t="s">
        <v>770</v>
      </c>
      <c r="C956" s="42">
        <v>0.125</v>
      </c>
      <c r="D956" s="43">
        <f t="shared" si="138"/>
        <v>4.6812500000000004</v>
      </c>
      <c r="E956" s="43">
        <f t="shared" si="141"/>
        <v>4.4471875000000001</v>
      </c>
      <c r="F956" s="82">
        <f t="shared" si="142"/>
        <v>3.9041625</v>
      </c>
      <c r="G956" s="29"/>
      <c r="H956" s="82">
        <f t="shared" ca="1" si="137"/>
        <v>4.6812500000000004</v>
      </c>
      <c r="I956" s="36">
        <f t="shared" ca="1" si="143"/>
        <v>0</v>
      </c>
      <c r="J956" s="130">
        <v>-0.17</v>
      </c>
    </row>
    <row r="957" spans="1:10" ht="15.75" customHeight="1" x14ac:dyDescent="0.25">
      <c r="A957" s="41" t="s">
        <v>761</v>
      </c>
      <c r="B957" s="131" t="s">
        <v>635</v>
      </c>
      <c r="C957" s="42">
        <v>0.125</v>
      </c>
      <c r="D957" s="43">
        <f t="shared" si="138"/>
        <v>4.6812500000000004</v>
      </c>
      <c r="E957" s="43">
        <f t="shared" si="141"/>
        <v>4.4471875000000001</v>
      </c>
      <c r="F957" s="82">
        <f t="shared" si="142"/>
        <v>3.9041625</v>
      </c>
      <c r="G957" s="29"/>
      <c r="H957" s="82">
        <f t="shared" ca="1" si="137"/>
        <v>4.6812500000000004</v>
      </c>
      <c r="I957" s="36">
        <f t="shared" ca="1" si="143"/>
        <v>0</v>
      </c>
      <c r="J957" s="130">
        <v>-0.17</v>
      </c>
    </row>
    <row r="958" spans="1:10" ht="15.75" customHeight="1" x14ac:dyDescent="0.25">
      <c r="A958" s="41" t="s">
        <v>761</v>
      </c>
      <c r="B958" s="131" t="s">
        <v>3278</v>
      </c>
      <c r="C958" s="42">
        <v>0.125</v>
      </c>
      <c r="D958" s="43">
        <f t="shared" si="138"/>
        <v>4.6812500000000004</v>
      </c>
      <c r="E958" s="43">
        <f t="shared" si="141"/>
        <v>4.4471875000000001</v>
      </c>
      <c r="F958" s="82">
        <f t="shared" si="142"/>
        <v>3.9041625</v>
      </c>
      <c r="G958" s="29"/>
      <c r="H958" s="82">
        <f t="shared" ca="1" si="137"/>
        <v>4.6812500000000004</v>
      </c>
      <c r="I958" s="36">
        <f t="shared" ca="1" si="143"/>
        <v>0</v>
      </c>
      <c r="J958" s="130">
        <v>-0.17</v>
      </c>
    </row>
    <row r="959" spans="1:10" ht="15.75" customHeight="1" x14ac:dyDescent="0.25">
      <c r="A959" s="41" t="s">
        <v>761</v>
      </c>
      <c r="B959" s="131" t="s">
        <v>211</v>
      </c>
      <c r="C959" s="42">
        <v>0.125</v>
      </c>
      <c r="D959" s="43">
        <f t="shared" si="138"/>
        <v>4.6812500000000004</v>
      </c>
      <c r="E959" s="43">
        <f t="shared" si="141"/>
        <v>4.4471875000000001</v>
      </c>
      <c r="F959" s="82">
        <f t="shared" si="142"/>
        <v>3.9041625</v>
      </c>
      <c r="G959" s="29"/>
      <c r="H959" s="82">
        <f t="shared" ca="1" si="137"/>
        <v>4.6812500000000004</v>
      </c>
      <c r="I959" s="36">
        <f t="shared" ca="1" si="143"/>
        <v>0</v>
      </c>
      <c r="J959" s="130">
        <v>-0.17</v>
      </c>
    </row>
    <row r="960" spans="1:10" ht="15.75" customHeight="1" x14ac:dyDescent="0.25">
      <c r="A960" s="41" t="s">
        <v>761</v>
      </c>
      <c r="B960" s="131" t="s">
        <v>771</v>
      </c>
      <c r="C960" s="42">
        <v>0.125</v>
      </c>
      <c r="D960" s="43">
        <f t="shared" si="138"/>
        <v>4.6812500000000004</v>
      </c>
      <c r="E960" s="43">
        <f t="shared" si="141"/>
        <v>4.4471875000000001</v>
      </c>
      <c r="F960" s="82">
        <f t="shared" si="142"/>
        <v>3.9041625</v>
      </c>
      <c r="G960" s="29"/>
      <c r="H960" s="82">
        <f t="shared" ca="1" si="137"/>
        <v>4.6812500000000004</v>
      </c>
      <c r="I960" s="36">
        <f t="shared" ca="1" si="143"/>
        <v>0</v>
      </c>
      <c r="J960" s="130">
        <v>-0.17</v>
      </c>
    </row>
    <row r="961" spans="1:10" ht="15.75" customHeight="1" x14ac:dyDescent="0.25">
      <c r="A961" s="41" t="s">
        <v>761</v>
      </c>
      <c r="B961" s="131" t="s">
        <v>2515</v>
      </c>
      <c r="C961" s="42">
        <v>0.125</v>
      </c>
      <c r="D961" s="43">
        <f t="shared" si="138"/>
        <v>4.6812500000000004</v>
      </c>
      <c r="E961" s="43">
        <f t="shared" si="141"/>
        <v>4.4471875000000001</v>
      </c>
      <c r="F961" s="82">
        <f t="shared" si="142"/>
        <v>3.9041625</v>
      </c>
      <c r="G961" s="29"/>
      <c r="H961" s="82">
        <f t="shared" ca="1" si="137"/>
        <v>4.6812500000000004</v>
      </c>
      <c r="I961" s="36">
        <f t="shared" ca="1" si="143"/>
        <v>0</v>
      </c>
      <c r="J961" s="130">
        <v>-0.17</v>
      </c>
    </row>
    <row r="962" spans="1:10" ht="15.75" customHeight="1" x14ac:dyDescent="0.25">
      <c r="A962" s="41" t="s">
        <v>761</v>
      </c>
      <c r="B962" s="131" t="s">
        <v>3279</v>
      </c>
      <c r="C962" s="42">
        <v>0.125</v>
      </c>
      <c r="D962" s="43">
        <f t="shared" si="138"/>
        <v>4.6812500000000004</v>
      </c>
      <c r="E962" s="43">
        <f t="shared" si="141"/>
        <v>4.4471875000000001</v>
      </c>
      <c r="F962" s="82">
        <f t="shared" si="142"/>
        <v>3.9041625</v>
      </c>
      <c r="G962" s="29"/>
      <c r="H962" s="82">
        <f t="shared" ca="1" si="137"/>
        <v>4.6812500000000004</v>
      </c>
      <c r="I962" s="36">
        <f t="shared" ca="1" si="143"/>
        <v>0</v>
      </c>
      <c r="J962" s="130">
        <v>-0.17</v>
      </c>
    </row>
    <row r="963" spans="1:10" ht="15.75" customHeight="1" x14ac:dyDescent="0.25">
      <c r="A963" s="41" t="s">
        <v>761</v>
      </c>
      <c r="B963" s="131" t="s">
        <v>772</v>
      </c>
      <c r="C963" s="42">
        <v>0.125</v>
      </c>
      <c r="D963" s="43">
        <f t="shared" si="138"/>
        <v>4.6812500000000004</v>
      </c>
      <c r="E963" s="43">
        <f t="shared" si="141"/>
        <v>4.4471875000000001</v>
      </c>
      <c r="F963" s="82">
        <f t="shared" si="142"/>
        <v>3.9041625</v>
      </c>
      <c r="G963" s="29"/>
      <c r="H963" s="82">
        <f t="shared" ca="1" si="137"/>
        <v>4.6812500000000004</v>
      </c>
      <c r="I963" s="36">
        <f t="shared" ca="1" si="143"/>
        <v>0</v>
      </c>
      <c r="J963" s="130">
        <v>-0.17</v>
      </c>
    </row>
    <row r="964" spans="1:10" ht="15.75" customHeight="1" x14ac:dyDescent="0.25">
      <c r="A964" s="41" t="s">
        <v>761</v>
      </c>
      <c r="B964" s="131" t="s">
        <v>773</v>
      </c>
      <c r="C964" s="42">
        <v>0.125</v>
      </c>
      <c r="D964" s="43">
        <f t="shared" si="138"/>
        <v>4.6812500000000004</v>
      </c>
      <c r="E964" s="43">
        <f t="shared" si="141"/>
        <v>4.4471875000000001</v>
      </c>
      <c r="F964" s="82">
        <f t="shared" si="142"/>
        <v>3.9041625</v>
      </c>
      <c r="G964" s="29"/>
      <c r="H964" s="82">
        <f t="shared" ca="1" si="137"/>
        <v>4.6812500000000004</v>
      </c>
      <c r="I964" s="36">
        <f t="shared" ca="1" si="143"/>
        <v>0</v>
      </c>
      <c r="J964" s="130">
        <v>-0.17</v>
      </c>
    </row>
    <row r="965" spans="1:10" ht="15.75" customHeight="1" x14ac:dyDescent="0.25">
      <c r="A965" s="41" t="s">
        <v>761</v>
      </c>
      <c r="B965" s="131" t="s">
        <v>774</v>
      </c>
      <c r="C965" s="42">
        <v>0.125</v>
      </c>
      <c r="D965" s="43">
        <f t="shared" si="138"/>
        <v>4.6812500000000004</v>
      </c>
      <c r="E965" s="43">
        <f t="shared" si="141"/>
        <v>4.4471875000000001</v>
      </c>
      <c r="F965" s="82">
        <f t="shared" si="142"/>
        <v>3.9041625</v>
      </c>
      <c r="G965" s="29"/>
      <c r="H965" s="82">
        <f t="shared" ca="1" si="137"/>
        <v>4.6812500000000004</v>
      </c>
      <c r="I965" s="36">
        <f t="shared" ca="1" si="143"/>
        <v>0</v>
      </c>
      <c r="J965" s="130">
        <v>-0.17</v>
      </c>
    </row>
    <row r="966" spans="1:10" ht="15.75" customHeight="1" x14ac:dyDescent="0.25">
      <c r="A966" s="41" t="s">
        <v>761</v>
      </c>
      <c r="B966" s="131" t="s">
        <v>3280</v>
      </c>
      <c r="C966" s="42">
        <v>0.125</v>
      </c>
      <c r="D966" s="43">
        <f t="shared" si="138"/>
        <v>4.6812500000000004</v>
      </c>
      <c r="E966" s="43">
        <f t="shared" si="141"/>
        <v>4.4471875000000001</v>
      </c>
      <c r="F966" s="82">
        <f t="shared" si="142"/>
        <v>3.9041625</v>
      </c>
      <c r="G966" s="29"/>
      <c r="H966" s="82">
        <f t="shared" ca="1" si="137"/>
        <v>4.6812500000000004</v>
      </c>
      <c r="I966" s="36">
        <f t="shared" ca="1" si="143"/>
        <v>0</v>
      </c>
      <c r="J966" s="130">
        <v>-0.17</v>
      </c>
    </row>
    <row r="967" spans="1:10" ht="15.75" customHeight="1" x14ac:dyDescent="0.25">
      <c r="A967" s="41" t="s">
        <v>761</v>
      </c>
      <c r="B967" s="131" t="s">
        <v>2542</v>
      </c>
      <c r="C967" s="42">
        <v>0.125</v>
      </c>
      <c r="D967" s="43">
        <f t="shared" si="138"/>
        <v>4.6812500000000004</v>
      </c>
      <c r="E967" s="43">
        <f t="shared" si="141"/>
        <v>4.4471875000000001</v>
      </c>
      <c r="F967" s="82">
        <f t="shared" si="142"/>
        <v>3.9041625</v>
      </c>
      <c r="G967" s="29"/>
      <c r="H967" s="82">
        <f t="shared" ca="1" si="137"/>
        <v>4.6812500000000004</v>
      </c>
      <c r="I967" s="36">
        <f t="shared" ca="1" si="143"/>
        <v>0</v>
      </c>
      <c r="J967" s="130">
        <v>-0.17</v>
      </c>
    </row>
    <row r="968" spans="1:10" ht="15.75" customHeight="1" x14ac:dyDescent="0.25">
      <c r="A968" s="41" t="s">
        <v>761</v>
      </c>
      <c r="B968" s="131" t="s">
        <v>219</v>
      </c>
      <c r="C968" s="42">
        <v>0.125</v>
      </c>
      <c r="D968" s="43">
        <f t="shared" si="138"/>
        <v>4.6812500000000004</v>
      </c>
      <c r="E968" s="43">
        <f t="shared" si="141"/>
        <v>4.4471875000000001</v>
      </c>
      <c r="F968" s="82">
        <f t="shared" si="142"/>
        <v>3.9041625</v>
      </c>
      <c r="G968" s="29"/>
      <c r="H968" s="82">
        <f t="shared" ca="1" si="137"/>
        <v>4.6812500000000004</v>
      </c>
      <c r="I968" s="36">
        <f t="shared" ca="1" si="143"/>
        <v>0</v>
      </c>
      <c r="J968" s="130">
        <v>-0.17</v>
      </c>
    </row>
    <row r="969" spans="1:10" ht="15.75" customHeight="1" x14ac:dyDescent="0.25">
      <c r="A969" s="41" t="s">
        <v>761</v>
      </c>
      <c r="B969" s="131" t="s">
        <v>775</v>
      </c>
      <c r="C969" s="42">
        <v>0.125</v>
      </c>
      <c r="D969" s="43">
        <f t="shared" si="138"/>
        <v>4.6812500000000004</v>
      </c>
      <c r="E969" s="43">
        <f t="shared" si="141"/>
        <v>4.4471875000000001</v>
      </c>
      <c r="F969" s="82">
        <f t="shared" si="142"/>
        <v>3.9041625</v>
      </c>
      <c r="G969" s="29"/>
      <c r="H969" s="82">
        <f t="shared" ca="1" si="137"/>
        <v>4.6812500000000004</v>
      </c>
      <c r="I969" s="36">
        <f t="shared" ca="1" si="143"/>
        <v>0</v>
      </c>
      <c r="J969" s="130">
        <v>-0.17</v>
      </c>
    </row>
    <row r="970" spans="1:10" ht="15.75" customHeight="1" x14ac:dyDescent="0.25">
      <c r="A970" s="41" t="s">
        <v>761</v>
      </c>
      <c r="B970" s="131" t="s">
        <v>776</v>
      </c>
      <c r="C970" s="42">
        <v>0.125</v>
      </c>
      <c r="D970" s="43">
        <f t="shared" si="138"/>
        <v>4.6812500000000004</v>
      </c>
      <c r="E970" s="43">
        <f t="shared" si="141"/>
        <v>4.4471875000000001</v>
      </c>
      <c r="F970" s="82">
        <f t="shared" si="142"/>
        <v>3.9041625</v>
      </c>
      <c r="G970" s="29"/>
      <c r="H970" s="82">
        <f t="shared" ca="1" si="137"/>
        <v>4.6812500000000004</v>
      </c>
      <c r="I970" s="36">
        <f t="shared" ca="1" si="143"/>
        <v>0</v>
      </c>
      <c r="J970" s="130">
        <v>-0.17</v>
      </c>
    </row>
    <row r="971" spans="1:10" ht="15.75" customHeight="1" x14ac:dyDescent="0.25">
      <c r="A971" s="41" t="s">
        <v>761</v>
      </c>
      <c r="B971" s="131" t="s">
        <v>3281</v>
      </c>
      <c r="C971" s="42">
        <v>0.125</v>
      </c>
      <c r="D971" s="43">
        <f t="shared" si="138"/>
        <v>4.6812500000000004</v>
      </c>
      <c r="E971" s="43">
        <f t="shared" si="141"/>
        <v>4.4471875000000001</v>
      </c>
      <c r="F971" s="82">
        <f t="shared" si="142"/>
        <v>3.9041625</v>
      </c>
      <c r="G971" s="29"/>
      <c r="H971" s="82">
        <f t="shared" ca="1" si="137"/>
        <v>4.6812500000000004</v>
      </c>
      <c r="I971" s="36">
        <f t="shared" ca="1" si="143"/>
        <v>0</v>
      </c>
      <c r="J971" s="130">
        <v>-0.17</v>
      </c>
    </row>
    <row r="972" spans="1:10" ht="15.75" customHeight="1" x14ac:dyDescent="0.25">
      <c r="A972" s="41" t="s">
        <v>761</v>
      </c>
      <c r="B972" s="131" t="s">
        <v>777</v>
      </c>
      <c r="C972" s="42">
        <v>0.125</v>
      </c>
      <c r="D972" s="43">
        <f t="shared" si="138"/>
        <v>4.6812500000000004</v>
      </c>
      <c r="E972" s="43">
        <f t="shared" si="141"/>
        <v>4.4471875000000001</v>
      </c>
      <c r="F972" s="82">
        <f t="shared" si="142"/>
        <v>3.9041625</v>
      </c>
      <c r="G972" s="29"/>
      <c r="H972" s="82">
        <f t="shared" ca="1" si="137"/>
        <v>4.6812500000000004</v>
      </c>
      <c r="I972" s="36">
        <f t="shared" ca="1" si="143"/>
        <v>0</v>
      </c>
      <c r="J972" s="130">
        <v>-0.17</v>
      </c>
    </row>
    <row r="973" spans="1:10" ht="15.75" customHeight="1" x14ac:dyDescent="0.25">
      <c r="A973" s="41" t="s">
        <v>761</v>
      </c>
      <c r="B973" s="131" t="s">
        <v>3282</v>
      </c>
      <c r="C973" s="42">
        <v>0.125</v>
      </c>
      <c r="D973" s="43">
        <f t="shared" si="138"/>
        <v>4.6812500000000004</v>
      </c>
      <c r="E973" s="43">
        <f t="shared" si="141"/>
        <v>4.4471875000000001</v>
      </c>
      <c r="F973" s="82">
        <f t="shared" si="142"/>
        <v>3.9041625</v>
      </c>
      <c r="G973" s="29"/>
      <c r="H973" s="82">
        <f t="shared" ca="1" si="137"/>
        <v>4.6812500000000004</v>
      </c>
      <c r="I973" s="36">
        <f t="shared" ca="1" si="143"/>
        <v>0</v>
      </c>
      <c r="J973" s="130">
        <v>-0.17</v>
      </c>
    </row>
    <row r="974" spans="1:10" ht="15.75" customHeight="1" x14ac:dyDescent="0.25">
      <c r="A974" s="41" t="s">
        <v>761</v>
      </c>
      <c r="B974" s="131" t="s">
        <v>3283</v>
      </c>
      <c r="C974" s="42">
        <v>0.125</v>
      </c>
      <c r="D974" s="43">
        <f t="shared" si="138"/>
        <v>4.6812500000000004</v>
      </c>
      <c r="E974" s="43">
        <f t="shared" si="141"/>
        <v>4.4471875000000001</v>
      </c>
      <c r="F974" s="82">
        <f t="shared" si="142"/>
        <v>3.9041625</v>
      </c>
      <c r="G974" s="29"/>
      <c r="H974" s="82">
        <f t="shared" ca="1" si="137"/>
        <v>4.6812500000000004</v>
      </c>
      <c r="I974" s="36">
        <f t="shared" ca="1" si="143"/>
        <v>0</v>
      </c>
      <c r="J974" s="130">
        <v>-0.17</v>
      </c>
    </row>
    <row r="975" spans="1:10" ht="15.75" customHeight="1" x14ac:dyDescent="0.25">
      <c r="A975" s="41" t="s">
        <v>761</v>
      </c>
      <c r="B975" s="131" t="s">
        <v>778</v>
      </c>
      <c r="C975" s="42">
        <v>0.125</v>
      </c>
      <c r="D975" s="43">
        <f t="shared" si="138"/>
        <v>4.6812500000000004</v>
      </c>
      <c r="E975" s="43">
        <f t="shared" si="141"/>
        <v>4.4471875000000001</v>
      </c>
      <c r="F975" s="82">
        <f t="shared" si="142"/>
        <v>3.9041625</v>
      </c>
      <c r="G975" s="29"/>
      <c r="H975" s="82">
        <f t="shared" ca="1" si="137"/>
        <v>4.6812500000000004</v>
      </c>
      <c r="I975" s="36">
        <f t="shared" ca="1" si="143"/>
        <v>0</v>
      </c>
      <c r="J975" s="130">
        <v>-0.17</v>
      </c>
    </row>
    <row r="976" spans="1:10" ht="15.75" customHeight="1" x14ac:dyDescent="0.25">
      <c r="A976" s="41" t="s">
        <v>761</v>
      </c>
      <c r="B976" s="131" t="s">
        <v>3284</v>
      </c>
      <c r="C976" s="42">
        <v>0.125</v>
      </c>
      <c r="D976" s="43">
        <f t="shared" si="138"/>
        <v>4.6812500000000004</v>
      </c>
      <c r="E976" s="43">
        <f t="shared" si="141"/>
        <v>4.4471875000000001</v>
      </c>
      <c r="F976" s="82">
        <f t="shared" si="142"/>
        <v>3.9041625</v>
      </c>
      <c r="G976" s="29"/>
      <c r="H976" s="82">
        <f t="shared" ca="1" si="137"/>
        <v>4.6812500000000004</v>
      </c>
      <c r="I976" s="36">
        <f t="shared" ca="1" si="143"/>
        <v>0</v>
      </c>
      <c r="J976" s="130">
        <v>-0.17</v>
      </c>
    </row>
    <row r="977" spans="1:10" ht="15.75" customHeight="1" x14ac:dyDescent="0.25">
      <c r="A977" s="41" t="s">
        <v>761</v>
      </c>
      <c r="B977" s="131" t="s">
        <v>3285</v>
      </c>
      <c r="C977" s="42">
        <v>0.125</v>
      </c>
      <c r="D977" s="43">
        <f t="shared" si="138"/>
        <v>4.6812500000000004</v>
      </c>
      <c r="E977" s="43">
        <f t="shared" si="141"/>
        <v>4.4471875000000001</v>
      </c>
      <c r="F977" s="82">
        <f t="shared" si="142"/>
        <v>3.9041625</v>
      </c>
      <c r="G977" s="29"/>
      <c r="H977" s="82">
        <f t="shared" ca="1" si="137"/>
        <v>4.6812500000000004</v>
      </c>
      <c r="I977" s="36">
        <f t="shared" ca="1" si="143"/>
        <v>0</v>
      </c>
      <c r="J977" s="130">
        <v>-0.17</v>
      </c>
    </row>
    <row r="978" spans="1:10" ht="15.75" customHeight="1" x14ac:dyDescent="0.25">
      <c r="A978" s="41" t="s">
        <v>761</v>
      </c>
      <c r="B978" s="131" t="s">
        <v>226</v>
      </c>
      <c r="C978" s="42">
        <v>0.125</v>
      </c>
      <c r="D978" s="43">
        <f t="shared" si="138"/>
        <v>4.6812500000000004</v>
      </c>
      <c r="E978" s="43">
        <f t="shared" si="141"/>
        <v>4.4471875000000001</v>
      </c>
      <c r="F978" s="82">
        <f t="shared" si="142"/>
        <v>3.9041625</v>
      </c>
      <c r="G978" s="29"/>
      <c r="H978" s="82">
        <f t="shared" ca="1" si="137"/>
        <v>4.6812500000000004</v>
      </c>
      <c r="I978" s="36">
        <f t="shared" ca="1" si="143"/>
        <v>0</v>
      </c>
      <c r="J978" s="130">
        <v>-0.17</v>
      </c>
    </row>
    <row r="979" spans="1:10" ht="15.75" customHeight="1" x14ac:dyDescent="0.25">
      <c r="A979" s="41" t="s">
        <v>761</v>
      </c>
      <c r="B979" s="131" t="s">
        <v>3286</v>
      </c>
      <c r="C979" s="42">
        <v>0.125</v>
      </c>
      <c r="D979" s="43">
        <f t="shared" si="138"/>
        <v>4.6812500000000004</v>
      </c>
      <c r="E979" s="43">
        <f t="shared" si="141"/>
        <v>4.4471875000000001</v>
      </c>
      <c r="F979" s="82">
        <f t="shared" si="142"/>
        <v>3.9041625</v>
      </c>
      <c r="G979" s="29"/>
      <c r="H979" s="82">
        <f t="shared" ca="1" si="137"/>
        <v>4.6812500000000004</v>
      </c>
      <c r="I979" s="36">
        <f t="shared" ca="1" si="143"/>
        <v>0</v>
      </c>
      <c r="J979" s="130">
        <v>-0.17</v>
      </c>
    </row>
    <row r="980" spans="1:10" ht="15.75" customHeight="1" x14ac:dyDescent="0.25">
      <c r="A980" s="41" t="s">
        <v>761</v>
      </c>
      <c r="B980" s="131" t="s">
        <v>227</v>
      </c>
      <c r="C980" s="42">
        <v>0.125</v>
      </c>
      <c r="D980" s="43">
        <f t="shared" si="138"/>
        <v>4.6812500000000004</v>
      </c>
      <c r="E980" s="43">
        <f t="shared" si="141"/>
        <v>4.4471875000000001</v>
      </c>
      <c r="F980" s="82">
        <f t="shared" si="142"/>
        <v>3.9041625</v>
      </c>
      <c r="G980" s="29"/>
      <c r="H980" s="82">
        <f t="shared" ca="1" si="137"/>
        <v>4.6812500000000004</v>
      </c>
      <c r="I980" s="36">
        <f t="shared" ca="1" si="143"/>
        <v>0</v>
      </c>
      <c r="J980" s="130">
        <v>-0.17</v>
      </c>
    </row>
    <row r="981" spans="1:10" ht="15.75" customHeight="1" x14ac:dyDescent="0.25">
      <c r="A981" s="41" t="s">
        <v>761</v>
      </c>
      <c r="B981" s="131" t="s">
        <v>537</v>
      </c>
      <c r="C981" s="42">
        <v>0.125</v>
      </c>
      <c r="D981" s="43">
        <f t="shared" si="138"/>
        <v>4.6812500000000004</v>
      </c>
      <c r="E981" s="43">
        <f t="shared" si="141"/>
        <v>4.4471875000000001</v>
      </c>
      <c r="F981" s="82">
        <f t="shared" si="142"/>
        <v>3.9041625</v>
      </c>
      <c r="G981" s="29"/>
      <c r="H981" s="82">
        <f t="shared" ref="H981:H1066" ca="1" si="144">IF($H$8&lt;2500,D981, IF(AND($H$8&lt;5000,$H$8&gt;2500),E981,F981))</f>
        <v>4.6812500000000004</v>
      </c>
      <c r="I981" s="36">
        <f t="shared" ca="1" si="143"/>
        <v>0</v>
      </c>
      <c r="J981" s="130">
        <v>-0.17</v>
      </c>
    </row>
    <row r="982" spans="1:10" ht="15.75" customHeight="1" x14ac:dyDescent="0.25">
      <c r="A982" s="41" t="s">
        <v>761</v>
      </c>
      <c r="B982" s="131" t="s">
        <v>538</v>
      </c>
      <c r="C982" s="42">
        <v>0.125</v>
      </c>
      <c r="D982" s="43">
        <f t="shared" si="138"/>
        <v>4.6812500000000004</v>
      </c>
      <c r="E982" s="43">
        <f t="shared" si="141"/>
        <v>4.4471875000000001</v>
      </c>
      <c r="F982" s="82">
        <f t="shared" si="142"/>
        <v>3.9041625</v>
      </c>
      <c r="G982" s="29"/>
      <c r="H982" s="82">
        <f t="shared" ca="1" si="144"/>
        <v>4.6812500000000004</v>
      </c>
      <c r="I982" s="36">
        <f t="shared" ca="1" si="143"/>
        <v>0</v>
      </c>
      <c r="J982" s="130">
        <v>-0.17</v>
      </c>
    </row>
    <row r="983" spans="1:10" ht="15.75" customHeight="1" x14ac:dyDescent="0.25">
      <c r="A983" s="41" t="s">
        <v>761</v>
      </c>
      <c r="B983" s="131" t="s">
        <v>3287</v>
      </c>
      <c r="C983" s="42">
        <v>0.125</v>
      </c>
      <c r="D983" s="43">
        <f t="shared" si="138"/>
        <v>4.6812500000000004</v>
      </c>
      <c r="E983" s="43">
        <f t="shared" si="141"/>
        <v>4.4471875000000001</v>
      </c>
      <c r="F983" s="82">
        <f t="shared" si="142"/>
        <v>3.9041625</v>
      </c>
      <c r="G983" s="29"/>
      <c r="H983" s="82">
        <f t="shared" ca="1" si="144"/>
        <v>4.6812500000000004</v>
      </c>
      <c r="I983" s="36">
        <f t="shared" ca="1" si="143"/>
        <v>0</v>
      </c>
      <c r="J983" s="130">
        <v>-0.17</v>
      </c>
    </row>
    <row r="984" spans="1:10" ht="15.75" customHeight="1" x14ac:dyDescent="0.25">
      <c r="A984" s="41" t="s">
        <v>761</v>
      </c>
      <c r="B984" s="131" t="s">
        <v>779</v>
      </c>
      <c r="C984" s="42">
        <v>0.125</v>
      </c>
      <c r="D984" s="43">
        <f t="shared" si="138"/>
        <v>4.6812500000000004</v>
      </c>
      <c r="E984" s="43">
        <f t="shared" si="141"/>
        <v>4.4471875000000001</v>
      </c>
      <c r="F984" s="82">
        <f t="shared" si="142"/>
        <v>3.9041625</v>
      </c>
      <c r="G984" s="29"/>
      <c r="H984" s="82">
        <f t="shared" ca="1" si="144"/>
        <v>4.6812500000000004</v>
      </c>
      <c r="I984" s="36">
        <f t="shared" ca="1" si="143"/>
        <v>0</v>
      </c>
      <c r="J984" s="130">
        <v>-0.17</v>
      </c>
    </row>
    <row r="985" spans="1:10" ht="15.75" customHeight="1" x14ac:dyDescent="0.25">
      <c r="A985" s="41" t="s">
        <v>761</v>
      </c>
      <c r="B985" s="131" t="s">
        <v>780</v>
      </c>
      <c r="C985" s="42">
        <v>0.125</v>
      </c>
      <c r="D985" s="43">
        <f t="shared" si="138"/>
        <v>4.6812500000000004</v>
      </c>
      <c r="E985" s="43">
        <f t="shared" si="141"/>
        <v>4.4471875000000001</v>
      </c>
      <c r="F985" s="82">
        <f t="shared" si="142"/>
        <v>3.9041625</v>
      </c>
      <c r="G985" s="29"/>
      <c r="H985" s="82">
        <f t="shared" ca="1" si="144"/>
        <v>4.6812500000000004</v>
      </c>
      <c r="I985" s="36">
        <f t="shared" ca="1" si="143"/>
        <v>0</v>
      </c>
      <c r="J985" s="130">
        <v>-0.17</v>
      </c>
    </row>
    <row r="986" spans="1:10" ht="15.75" customHeight="1" x14ac:dyDescent="0.25">
      <c r="A986" s="41" t="s">
        <v>761</v>
      </c>
      <c r="B986" s="131" t="s">
        <v>3288</v>
      </c>
      <c r="C986" s="42">
        <v>0.125</v>
      </c>
      <c r="D986" s="43">
        <f t="shared" si="138"/>
        <v>4.6812500000000004</v>
      </c>
      <c r="E986" s="43">
        <f t="shared" si="141"/>
        <v>4.4471875000000001</v>
      </c>
      <c r="F986" s="82">
        <f t="shared" si="142"/>
        <v>3.9041625</v>
      </c>
      <c r="G986" s="29"/>
      <c r="H986" s="82">
        <f t="shared" ca="1" si="144"/>
        <v>4.6812500000000004</v>
      </c>
      <c r="I986" s="36">
        <f t="shared" ca="1" si="143"/>
        <v>0</v>
      </c>
      <c r="J986" s="130">
        <v>-0.17</v>
      </c>
    </row>
    <row r="987" spans="1:10" ht="15.75" customHeight="1" x14ac:dyDescent="0.25">
      <c r="A987" s="41" t="s">
        <v>761</v>
      </c>
      <c r="B987" s="131" t="s">
        <v>781</v>
      </c>
      <c r="C987" s="42">
        <v>0.125</v>
      </c>
      <c r="D987" s="43">
        <f t="shared" si="138"/>
        <v>4.6812500000000004</v>
      </c>
      <c r="E987" s="43">
        <f t="shared" si="141"/>
        <v>4.4471875000000001</v>
      </c>
      <c r="F987" s="82">
        <f t="shared" si="142"/>
        <v>3.9041625</v>
      </c>
      <c r="G987" s="29"/>
      <c r="H987" s="82">
        <f t="shared" ca="1" si="144"/>
        <v>4.6812500000000004</v>
      </c>
      <c r="I987" s="36">
        <f t="shared" ca="1" si="143"/>
        <v>0</v>
      </c>
      <c r="J987" s="130">
        <v>-0.17</v>
      </c>
    </row>
    <row r="988" spans="1:10" ht="15.75" customHeight="1" x14ac:dyDescent="0.25">
      <c r="A988" s="41" t="s">
        <v>761</v>
      </c>
      <c r="B988" s="131" t="s">
        <v>3289</v>
      </c>
      <c r="C988" s="42">
        <v>0.125</v>
      </c>
      <c r="D988" s="43">
        <f t="shared" si="138"/>
        <v>4.6812500000000004</v>
      </c>
      <c r="E988" s="43">
        <f t="shared" si="141"/>
        <v>4.4471875000000001</v>
      </c>
      <c r="F988" s="82">
        <f t="shared" si="142"/>
        <v>3.9041625</v>
      </c>
      <c r="G988" s="29"/>
      <c r="H988" s="82">
        <f t="shared" ca="1" si="144"/>
        <v>4.6812500000000004</v>
      </c>
      <c r="I988" s="36">
        <f t="shared" ca="1" si="143"/>
        <v>0</v>
      </c>
      <c r="J988" s="130">
        <v>-0.17</v>
      </c>
    </row>
    <row r="989" spans="1:10" ht="15.75" customHeight="1" x14ac:dyDescent="0.25">
      <c r="A989" s="41" t="s">
        <v>761</v>
      </c>
      <c r="B989" s="131" t="s">
        <v>782</v>
      </c>
      <c r="C989" s="42">
        <v>0.125</v>
      </c>
      <c r="D989" s="43">
        <f t="shared" ref="D989:D1017" si="145">C989*$K$9</f>
        <v>4.6812500000000004</v>
      </c>
      <c r="E989" s="43">
        <f t="shared" si="141"/>
        <v>4.4471875000000001</v>
      </c>
      <c r="F989" s="82">
        <f t="shared" si="142"/>
        <v>3.9041625</v>
      </c>
      <c r="G989" s="29"/>
      <c r="H989" s="82">
        <f t="shared" ca="1" si="144"/>
        <v>4.6812500000000004</v>
      </c>
      <c r="I989" s="36">
        <f t="shared" ca="1" si="143"/>
        <v>0</v>
      </c>
      <c r="J989" s="130">
        <v>-0.17</v>
      </c>
    </row>
    <row r="990" spans="1:10" ht="15.75" customHeight="1" x14ac:dyDescent="0.25">
      <c r="A990" s="41" t="s">
        <v>761</v>
      </c>
      <c r="B990" s="131" t="s">
        <v>783</v>
      </c>
      <c r="C990" s="42">
        <v>0.125</v>
      </c>
      <c r="D990" s="43">
        <f t="shared" si="145"/>
        <v>4.6812500000000004</v>
      </c>
      <c r="E990" s="43">
        <f t="shared" ref="E990:E1017" si="146">D990*0.95</f>
        <v>4.4471875000000001</v>
      </c>
      <c r="F990" s="82">
        <f t="shared" si="142"/>
        <v>3.9041625</v>
      </c>
      <c r="G990" s="29"/>
      <c r="H990" s="82">
        <f t="shared" ca="1" si="144"/>
        <v>4.6812500000000004</v>
      </c>
      <c r="I990" s="36">
        <f t="shared" ref="I990:I1017" ca="1" si="147">G990*H990</f>
        <v>0</v>
      </c>
      <c r="J990" s="130">
        <v>-0.17</v>
      </c>
    </row>
    <row r="991" spans="1:10" ht="15.75" customHeight="1" x14ac:dyDescent="0.25">
      <c r="A991" s="41" t="s">
        <v>761</v>
      </c>
      <c r="B991" s="131" t="s">
        <v>3290</v>
      </c>
      <c r="C991" s="42">
        <v>0.125</v>
      </c>
      <c r="D991" s="43">
        <f t="shared" si="145"/>
        <v>4.6812500000000004</v>
      </c>
      <c r="E991" s="43">
        <f t="shared" si="146"/>
        <v>4.4471875000000001</v>
      </c>
      <c r="F991" s="82">
        <f t="shared" ref="F991:F1042" si="148">D991*0.834</f>
        <v>3.9041625</v>
      </c>
      <c r="G991" s="29"/>
      <c r="H991" s="82">
        <f t="shared" ca="1" si="144"/>
        <v>4.6812500000000004</v>
      </c>
      <c r="I991" s="36">
        <f t="shared" ca="1" si="147"/>
        <v>0</v>
      </c>
      <c r="J991" s="130">
        <v>-0.17</v>
      </c>
    </row>
    <row r="992" spans="1:10" ht="15.75" customHeight="1" x14ac:dyDescent="0.25">
      <c r="A992" s="41" t="s">
        <v>761</v>
      </c>
      <c r="B992" s="131" t="s">
        <v>784</v>
      </c>
      <c r="C992" s="42">
        <v>0.125</v>
      </c>
      <c r="D992" s="43">
        <f t="shared" si="145"/>
        <v>4.6812500000000004</v>
      </c>
      <c r="E992" s="43">
        <f t="shared" si="146"/>
        <v>4.4471875000000001</v>
      </c>
      <c r="F992" s="82">
        <f t="shared" si="148"/>
        <v>3.9041625</v>
      </c>
      <c r="G992" s="29"/>
      <c r="H992" s="82">
        <f t="shared" ca="1" si="144"/>
        <v>4.6812500000000004</v>
      </c>
      <c r="I992" s="36">
        <f t="shared" ca="1" si="147"/>
        <v>0</v>
      </c>
      <c r="J992" s="130">
        <v>-0.17</v>
      </c>
    </row>
    <row r="993" spans="1:10" ht="15.75" customHeight="1" x14ac:dyDescent="0.25">
      <c r="A993" s="41" t="s">
        <v>761</v>
      </c>
      <c r="B993" s="131" t="s">
        <v>356</v>
      </c>
      <c r="C993" s="42">
        <v>0.125</v>
      </c>
      <c r="D993" s="43">
        <f t="shared" si="145"/>
        <v>4.6812500000000004</v>
      </c>
      <c r="E993" s="43">
        <f t="shared" si="146"/>
        <v>4.4471875000000001</v>
      </c>
      <c r="F993" s="82">
        <f t="shared" si="148"/>
        <v>3.9041625</v>
      </c>
      <c r="G993" s="29"/>
      <c r="H993" s="82">
        <f t="shared" ca="1" si="144"/>
        <v>4.6812500000000004</v>
      </c>
      <c r="I993" s="36">
        <f t="shared" ca="1" si="147"/>
        <v>0</v>
      </c>
      <c r="J993" s="130">
        <v>-0.17</v>
      </c>
    </row>
    <row r="994" spans="1:10" ht="15.75" customHeight="1" x14ac:dyDescent="0.25">
      <c r="A994" s="41" t="s">
        <v>761</v>
      </c>
      <c r="B994" s="131" t="s">
        <v>3291</v>
      </c>
      <c r="C994" s="42">
        <v>0.125</v>
      </c>
      <c r="D994" s="43">
        <f t="shared" si="145"/>
        <v>4.6812500000000004</v>
      </c>
      <c r="E994" s="43">
        <f t="shared" si="146"/>
        <v>4.4471875000000001</v>
      </c>
      <c r="F994" s="82">
        <f t="shared" si="148"/>
        <v>3.9041625</v>
      </c>
      <c r="G994" s="29"/>
      <c r="H994" s="82">
        <f t="shared" ca="1" si="144"/>
        <v>4.6812500000000004</v>
      </c>
      <c r="I994" s="36">
        <f t="shared" ca="1" si="147"/>
        <v>0</v>
      </c>
      <c r="J994" s="130">
        <v>-0.17</v>
      </c>
    </row>
    <row r="995" spans="1:10" ht="15.75" customHeight="1" x14ac:dyDescent="0.25">
      <c r="A995" s="41" t="s">
        <v>761</v>
      </c>
      <c r="B995" s="131" t="s">
        <v>785</v>
      </c>
      <c r="C995" s="42">
        <v>0.125</v>
      </c>
      <c r="D995" s="43">
        <f t="shared" si="145"/>
        <v>4.6812500000000004</v>
      </c>
      <c r="E995" s="43">
        <f t="shared" si="146"/>
        <v>4.4471875000000001</v>
      </c>
      <c r="F995" s="82">
        <f t="shared" si="148"/>
        <v>3.9041625</v>
      </c>
      <c r="G995" s="29"/>
      <c r="H995" s="82">
        <f t="shared" ca="1" si="144"/>
        <v>4.6812500000000004</v>
      </c>
      <c r="I995" s="36">
        <f t="shared" ca="1" si="147"/>
        <v>0</v>
      </c>
      <c r="J995" s="130">
        <v>-0.17</v>
      </c>
    </row>
    <row r="996" spans="1:10" ht="15.75" customHeight="1" x14ac:dyDescent="0.25">
      <c r="A996" s="41" t="s">
        <v>761</v>
      </c>
      <c r="B996" s="131" t="s">
        <v>3292</v>
      </c>
      <c r="C996" s="42">
        <v>0.125</v>
      </c>
      <c r="D996" s="43">
        <f t="shared" si="145"/>
        <v>4.6812500000000004</v>
      </c>
      <c r="E996" s="43">
        <f t="shared" si="146"/>
        <v>4.4471875000000001</v>
      </c>
      <c r="F996" s="82">
        <f t="shared" si="148"/>
        <v>3.9041625</v>
      </c>
      <c r="G996" s="29"/>
      <c r="H996" s="82">
        <f t="shared" ca="1" si="144"/>
        <v>4.6812500000000004</v>
      </c>
      <c r="I996" s="36">
        <f t="shared" ca="1" si="147"/>
        <v>0</v>
      </c>
      <c r="J996" s="130">
        <v>-0.17</v>
      </c>
    </row>
    <row r="997" spans="1:10" ht="15.75" customHeight="1" x14ac:dyDescent="0.25">
      <c r="A997" s="41" t="s">
        <v>761</v>
      </c>
      <c r="B997" s="131" t="s">
        <v>3293</v>
      </c>
      <c r="C997" s="42">
        <v>0.125</v>
      </c>
      <c r="D997" s="43">
        <f t="shared" si="145"/>
        <v>4.6812500000000004</v>
      </c>
      <c r="E997" s="43">
        <f t="shared" si="146"/>
        <v>4.4471875000000001</v>
      </c>
      <c r="F997" s="82">
        <f t="shared" si="148"/>
        <v>3.9041625</v>
      </c>
      <c r="G997" s="29"/>
      <c r="H997" s="82">
        <f t="shared" ca="1" si="144"/>
        <v>4.6812500000000004</v>
      </c>
      <c r="I997" s="36">
        <f t="shared" ca="1" si="147"/>
        <v>0</v>
      </c>
      <c r="J997" s="130">
        <v>-0.17</v>
      </c>
    </row>
    <row r="998" spans="1:10" ht="15.75" customHeight="1" x14ac:dyDescent="0.25">
      <c r="A998" s="41" t="s">
        <v>761</v>
      </c>
      <c r="B998" s="131" t="s">
        <v>786</v>
      </c>
      <c r="C998" s="42">
        <v>0.125</v>
      </c>
      <c r="D998" s="43">
        <f t="shared" si="145"/>
        <v>4.6812500000000004</v>
      </c>
      <c r="E998" s="43">
        <f t="shared" si="146"/>
        <v>4.4471875000000001</v>
      </c>
      <c r="F998" s="82">
        <f t="shared" si="148"/>
        <v>3.9041625</v>
      </c>
      <c r="G998" s="29"/>
      <c r="H998" s="82">
        <f t="shared" ca="1" si="144"/>
        <v>4.6812500000000004</v>
      </c>
      <c r="I998" s="36">
        <f t="shared" ca="1" si="147"/>
        <v>0</v>
      </c>
      <c r="J998" s="130">
        <v>-0.17</v>
      </c>
    </row>
    <row r="999" spans="1:10" ht="15.75" customHeight="1" x14ac:dyDescent="0.25">
      <c r="A999" s="41" t="s">
        <v>761</v>
      </c>
      <c r="B999" s="131" t="s">
        <v>787</v>
      </c>
      <c r="C999" s="42">
        <v>0.125</v>
      </c>
      <c r="D999" s="43">
        <f t="shared" si="145"/>
        <v>4.6812500000000004</v>
      </c>
      <c r="E999" s="43">
        <f t="shared" si="146"/>
        <v>4.4471875000000001</v>
      </c>
      <c r="F999" s="82">
        <f t="shared" si="148"/>
        <v>3.9041625</v>
      </c>
      <c r="G999" s="29"/>
      <c r="H999" s="82">
        <f t="shared" ca="1" si="144"/>
        <v>4.6812500000000004</v>
      </c>
      <c r="I999" s="36">
        <f t="shared" ca="1" si="147"/>
        <v>0</v>
      </c>
      <c r="J999" s="130">
        <v>-0.17</v>
      </c>
    </row>
    <row r="1000" spans="1:10" ht="15.75" customHeight="1" x14ac:dyDescent="0.25">
      <c r="A1000" s="41" t="s">
        <v>761</v>
      </c>
      <c r="B1000" s="131" t="s">
        <v>279</v>
      </c>
      <c r="C1000" s="42">
        <v>0.125</v>
      </c>
      <c r="D1000" s="43">
        <f t="shared" si="145"/>
        <v>4.6812500000000004</v>
      </c>
      <c r="E1000" s="43">
        <f t="shared" si="146"/>
        <v>4.4471875000000001</v>
      </c>
      <c r="F1000" s="82">
        <f t="shared" si="148"/>
        <v>3.9041625</v>
      </c>
      <c r="G1000" s="29"/>
      <c r="H1000" s="82">
        <f t="shared" ca="1" si="144"/>
        <v>4.6812500000000004</v>
      </c>
      <c r="I1000" s="36">
        <f t="shared" ca="1" si="147"/>
        <v>0</v>
      </c>
      <c r="J1000" s="130">
        <v>-0.17</v>
      </c>
    </row>
    <row r="1001" spans="1:10" ht="15.75" customHeight="1" x14ac:dyDescent="0.25">
      <c r="A1001" s="41" t="s">
        <v>761</v>
      </c>
      <c r="B1001" s="131" t="s">
        <v>788</v>
      </c>
      <c r="C1001" s="42">
        <v>0.125</v>
      </c>
      <c r="D1001" s="43">
        <f t="shared" si="145"/>
        <v>4.6812500000000004</v>
      </c>
      <c r="E1001" s="43">
        <f t="shared" si="146"/>
        <v>4.4471875000000001</v>
      </c>
      <c r="F1001" s="82">
        <f t="shared" si="148"/>
        <v>3.9041625</v>
      </c>
      <c r="G1001" s="29"/>
      <c r="H1001" s="82">
        <f t="shared" ca="1" si="144"/>
        <v>4.6812500000000004</v>
      </c>
      <c r="I1001" s="36">
        <f t="shared" ca="1" si="147"/>
        <v>0</v>
      </c>
      <c r="J1001" s="130">
        <v>-0.17</v>
      </c>
    </row>
    <row r="1002" spans="1:10" ht="15.75" customHeight="1" x14ac:dyDescent="0.25">
      <c r="A1002" s="41" t="s">
        <v>761</v>
      </c>
      <c r="B1002" s="131" t="s">
        <v>789</v>
      </c>
      <c r="C1002" s="42">
        <v>0.125</v>
      </c>
      <c r="D1002" s="43">
        <f t="shared" si="145"/>
        <v>4.6812500000000004</v>
      </c>
      <c r="E1002" s="43">
        <f t="shared" si="146"/>
        <v>4.4471875000000001</v>
      </c>
      <c r="F1002" s="82">
        <f t="shared" si="148"/>
        <v>3.9041625</v>
      </c>
      <c r="G1002" s="29"/>
      <c r="H1002" s="82">
        <f t="shared" ca="1" si="144"/>
        <v>4.6812500000000004</v>
      </c>
      <c r="I1002" s="36">
        <f t="shared" ca="1" si="147"/>
        <v>0</v>
      </c>
      <c r="J1002" s="130">
        <v>-0.17</v>
      </c>
    </row>
    <row r="1003" spans="1:10" ht="15.75" customHeight="1" x14ac:dyDescent="0.25">
      <c r="A1003" s="41" t="s">
        <v>761</v>
      </c>
      <c r="B1003" s="131" t="s">
        <v>790</v>
      </c>
      <c r="C1003" s="42">
        <v>0.125</v>
      </c>
      <c r="D1003" s="43">
        <f t="shared" si="145"/>
        <v>4.6812500000000004</v>
      </c>
      <c r="E1003" s="43">
        <f t="shared" si="146"/>
        <v>4.4471875000000001</v>
      </c>
      <c r="F1003" s="82">
        <f t="shared" si="148"/>
        <v>3.9041625</v>
      </c>
      <c r="G1003" s="29"/>
      <c r="H1003" s="82">
        <f t="shared" ca="1" si="144"/>
        <v>4.6812500000000004</v>
      </c>
      <c r="I1003" s="36">
        <f t="shared" ca="1" si="147"/>
        <v>0</v>
      </c>
      <c r="J1003" s="130">
        <v>-0.17</v>
      </c>
    </row>
    <row r="1004" spans="1:10" ht="15.75" customHeight="1" x14ac:dyDescent="0.25">
      <c r="A1004" s="41" t="s">
        <v>761</v>
      </c>
      <c r="B1004" s="131" t="s">
        <v>3294</v>
      </c>
      <c r="C1004" s="42">
        <v>0.125</v>
      </c>
      <c r="D1004" s="43">
        <f t="shared" si="145"/>
        <v>4.6812500000000004</v>
      </c>
      <c r="E1004" s="43">
        <f t="shared" si="146"/>
        <v>4.4471875000000001</v>
      </c>
      <c r="F1004" s="82">
        <f t="shared" si="148"/>
        <v>3.9041625</v>
      </c>
      <c r="G1004" s="29"/>
      <c r="H1004" s="82">
        <f t="shared" ca="1" si="144"/>
        <v>4.6812500000000004</v>
      </c>
      <c r="I1004" s="36">
        <f t="shared" ca="1" si="147"/>
        <v>0</v>
      </c>
      <c r="J1004" s="130">
        <v>-0.17</v>
      </c>
    </row>
    <row r="1005" spans="1:10" ht="15.75" customHeight="1" x14ac:dyDescent="0.25">
      <c r="A1005" s="41" t="s">
        <v>761</v>
      </c>
      <c r="B1005" s="131" t="s">
        <v>3295</v>
      </c>
      <c r="C1005" s="42">
        <v>0.125</v>
      </c>
      <c r="D1005" s="43">
        <f t="shared" si="145"/>
        <v>4.6812500000000004</v>
      </c>
      <c r="E1005" s="43">
        <f t="shared" si="146"/>
        <v>4.4471875000000001</v>
      </c>
      <c r="F1005" s="82">
        <f t="shared" si="148"/>
        <v>3.9041625</v>
      </c>
      <c r="G1005" s="29"/>
      <c r="H1005" s="82">
        <f t="shared" ca="1" si="144"/>
        <v>4.6812500000000004</v>
      </c>
      <c r="I1005" s="36">
        <f t="shared" ca="1" si="147"/>
        <v>0</v>
      </c>
      <c r="J1005" s="130">
        <v>-0.17</v>
      </c>
    </row>
    <row r="1006" spans="1:10" ht="15.75" customHeight="1" x14ac:dyDescent="0.25">
      <c r="A1006" s="41" t="s">
        <v>761</v>
      </c>
      <c r="B1006" s="131" t="s">
        <v>550</v>
      </c>
      <c r="C1006" s="42">
        <v>0.125</v>
      </c>
      <c r="D1006" s="43">
        <f t="shared" si="145"/>
        <v>4.6812500000000004</v>
      </c>
      <c r="E1006" s="43">
        <f t="shared" si="146"/>
        <v>4.4471875000000001</v>
      </c>
      <c r="F1006" s="82">
        <f t="shared" si="148"/>
        <v>3.9041625</v>
      </c>
      <c r="G1006" s="29"/>
      <c r="H1006" s="82">
        <f t="shared" ca="1" si="144"/>
        <v>4.6812500000000004</v>
      </c>
      <c r="I1006" s="36">
        <f t="shared" ca="1" si="147"/>
        <v>0</v>
      </c>
      <c r="J1006" s="130">
        <v>-0.17</v>
      </c>
    </row>
    <row r="1007" spans="1:10" ht="15.75" customHeight="1" x14ac:dyDescent="0.25">
      <c r="A1007" s="41" t="s">
        <v>761</v>
      </c>
      <c r="B1007" s="131" t="s">
        <v>3296</v>
      </c>
      <c r="C1007" s="42">
        <v>0.125</v>
      </c>
      <c r="D1007" s="43">
        <f t="shared" si="145"/>
        <v>4.6812500000000004</v>
      </c>
      <c r="E1007" s="43">
        <f t="shared" si="146"/>
        <v>4.4471875000000001</v>
      </c>
      <c r="F1007" s="82">
        <f t="shared" si="148"/>
        <v>3.9041625</v>
      </c>
      <c r="G1007" s="29"/>
      <c r="H1007" s="82">
        <f t="shared" ca="1" si="144"/>
        <v>4.6812500000000004</v>
      </c>
      <c r="I1007" s="36">
        <f t="shared" ca="1" si="147"/>
        <v>0</v>
      </c>
      <c r="J1007" s="130">
        <v>-0.17</v>
      </c>
    </row>
    <row r="1008" spans="1:10" ht="15.75" customHeight="1" x14ac:dyDescent="0.25">
      <c r="A1008" s="41" t="s">
        <v>761</v>
      </c>
      <c r="B1008" s="131" t="s">
        <v>791</v>
      </c>
      <c r="C1008" s="42">
        <v>0.125</v>
      </c>
      <c r="D1008" s="43">
        <f t="shared" si="145"/>
        <v>4.6812500000000004</v>
      </c>
      <c r="E1008" s="43">
        <f t="shared" si="146"/>
        <v>4.4471875000000001</v>
      </c>
      <c r="F1008" s="82">
        <f t="shared" si="148"/>
        <v>3.9041625</v>
      </c>
      <c r="G1008" s="29"/>
      <c r="H1008" s="82">
        <f t="shared" ca="1" si="144"/>
        <v>4.6812500000000004</v>
      </c>
      <c r="I1008" s="36">
        <f t="shared" ca="1" si="147"/>
        <v>0</v>
      </c>
      <c r="J1008" s="130">
        <v>-0.17</v>
      </c>
    </row>
    <row r="1009" spans="1:10" ht="15.75" customHeight="1" x14ac:dyDescent="0.25">
      <c r="A1009" s="41" t="s">
        <v>761</v>
      </c>
      <c r="B1009" s="131" t="s">
        <v>3297</v>
      </c>
      <c r="C1009" s="42">
        <v>0.125</v>
      </c>
      <c r="D1009" s="43">
        <f t="shared" si="145"/>
        <v>4.6812500000000004</v>
      </c>
      <c r="E1009" s="43">
        <f t="shared" si="146"/>
        <v>4.4471875000000001</v>
      </c>
      <c r="F1009" s="82">
        <f t="shared" si="148"/>
        <v>3.9041625</v>
      </c>
      <c r="G1009" s="29"/>
      <c r="H1009" s="82">
        <f t="shared" ca="1" si="144"/>
        <v>4.6812500000000004</v>
      </c>
      <c r="I1009" s="36">
        <f t="shared" ca="1" si="147"/>
        <v>0</v>
      </c>
      <c r="J1009" s="130">
        <v>-0.17</v>
      </c>
    </row>
    <row r="1010" spans="1:10" ht="15.75" customHeight="1" x14ac:dyDescent="0.25">
      <c r="A1010" s="41" t="s">
        <v>761</v>
      </c>
      <c r="B1010" s="131" t="s">
        <v>369</v>
      </c>
      <c r="C1010" s="42">
        <v>0.125</v>
      </c>
      <c r="D1010" s="43">
        <f t="shared" si="145"/>
        <v>4.6812500000000004</v>
      </c>
      <c r="E1010" s="43">
        <f t="shared" si="146"/>
        <v>4.4471875000000001</v>
      </c>
      <c r="F1010" s="82">
        <f t="shared" si="148"/>
        <v>3.9041625</v>
      </c>
      <c r="G1010" s="29"/>
      <c r="H1010" s="82">
        <f t="shared" ca="1" si="144"/>
        <v>4.6812500000000004</v>
      </c>
      <c r="I1010" s="36">
        <f t="shared" ca="1" si="147"/>
        <v>0</v>
      </c>
      <c r="J1010" s="130">
        <v>-0.17</v>
      </c>
    </row>
    <row r="1011" spans="1:10" ht="15.75" customHeight="1" x14ac:dyDescent="0.25">
      <c r="A1011" s="41" t="s">
        <v>761</v>
      </c>
      <c r="B1011" s="131" t="s">
        <v>3298</v>
      </c>
      <c r="C1011" s="42">
        <v>0.125</v>
      </c>
      <c r="D1011" s="43">
        <f t="shared" si="145"/>
        <v>4.6812500000000004</v>
      </c>
      <c r="E1011" s="43">
        <f t="shared" si="146"/>
        <v>4.4471875000000001</v>
      </c>
      <c r="F1011" s="82">
        <f t="shared" si="148"/>
        <v>3.9041625</v>
      </c>
      <c r="G1011" s="29"/>
      <c r="H1011" s="82">
        <f t="shared" ca="1" si="144"/>
        <v>4.6812500000000004</v>
      </c>
      <c r="I1011" s="36">
        <f t="shared" ca="1" si="147"/>
        <v>0</v>
      </c>
      <c r="J1011" s="130">
        <v>-0.17</v>
      </c>
    </row>
    <row r="1012" spans="1:10" ht="15.75" customHeight="1" x14ac:dyDescent="0.25">
      <c r="A1012" s="41" t="s">
        <v>761</v>
      </c>
      <c r="B1012" s="131" t="s">
        <v>3299</v>
      </c>
      <c r="C1012" s="42">
        <v>0.125</v>
      </c>
      <c r="D1012" s="43">
        <f t="shared" si="145"/>
        <v>4.6812500000000004</v>
      </c>
      <c r="E1012" s="43">
        <f t="shared" si="146"/>
        <v>4.4471875000000001</v>
      </c>
      <c r="F1012" s="82">
        <f t="shared" si="148"/>
        <v>3.9041625</v>
      </c>
      <c r="G1012" s="29"/>
      <c r="H1012" s="82">
        <f t="shared" ca="1" si="144"/>
        <v>4.6812500000000004</v>
      </c>
      <c r="I1012" s="36">
        <f t="shared" ca="1" si="147"/>
        <v>0</v>
      </c>
      <c r="J1012" s="130">
        <v>-0.17</v>
      </c>
    </row>
    <row r="1013" spans="1:10" ht="15.75" customHeight="1" x14ac:dyDescent="0.25">
      <c r="A1013" s="41" t="s">
        <v>761</v>
      </c>
      <c r="B1013" s="131" t="s">
        <v>248</v>
      </c>
      <c r="C1013" s="42">
        <v>0.125</v>
      </c>
      <c r="D1013" s="43">
        <f t="shared" si="145"/>
        <v>4.6812500000000004</v>
      </c>
      <c r="E1013" s="43">
        <f t="shared" si="146"/>
        <v>4.4471875000000001</v>
      </c>
      <c r="F1013" s="82">
        <f t="shared" si="148"/>
        <v>3.9041625</v>
      </c>
      <c r="G1013" s="29"/>
      <c r="H1013" s="82">
        <f t="shared" ca="1" si="144"/>
        <v>4.6812500000000004</v>
      </c>
      <c r="I1013" s="36">
        <f t="shared" ca="1" si="147"/>
        <v>0</v>
      </c>
      <c r="J1013" s="130">
        <v>-0.17</v>
      </c>
    </row>
    <row r="1014" spans="1:10" ht="15.75" customHeight="1" x14ac:dyDescent="0.25">
      <c r="A1014" s="41" t="s">
        <v>761</v>
      </c>
      <c r="B1014" s="131" t="s">
        <v>280</v>
      </c>
      <c r="C1014" s="42">
        <v>0.125</v>
      </c>
      <c r="D1014" s="43">
        <f t="shared" si="145"/>
        <v>4.6812500000000004</v>
      </c>
      <c r="E1014" s="43">
        <f t="shared" si="146"/>
        <v>4.4471875000000001</v>
      </c>
      <c r="F1014" s="82">
        <f t="shared" si="148"/>
        <v>3.9041625</v>
      </c>
      <c r="G1014" s="29"/>
      <c r="H1014" s="82">
        <f t="shared" ca="1" si="144"/>
        <v>4.6812500000000004</v>
      </c>
      <c r="I1014" s="36">
        <f t="shared" ca="1" si="147"/>
        <v>0</v>
      </c>
      <c r="J1014" s="130">
        <v>-0.17</v>
      </c>
    </row>
    <row r="1015" spans="1:10" ht="15.75" customHeight="1" x14ac:dyDescent="0.25">
      <c r="A1015" s="41" t="s">
        <v>761</v>
      </c>
      <c r="B1015" s="131" t="s">
        <v>3300</v>
      </c>
      <c r="C1015" s="42">
        <v>0.125</v>
      </c>
      <c r="D1015" s="43">
        <f t="shared" si="145"/>
        <v>4.6812500000000004</v>
      </c>
      <c r="E1015" s="43">
        <f t="shared" si="146"/>
        <v>4.4471875000000001</v>
      </c>
      <c r="F1015" s="82">
        <f t="shared" si="148"/>
        <v>3.9041625</v>
      </c>
      <c r="G1015" s="29"/>
      <c r="H1015" s="82">
        <f t="shared" ca="1" si="144"/>
        <v>4.6812500000000004</v>
      </c>
      <c r="I1015" s="36">
        <f t="shared" ca="1" si="147"/>
        <v>0</v>
      </c>
      <c r="J1015" s="130">
        <v>-0.17</v>
      </c>
    </row>
    <row r="1016" spans="1:10" ht="15.75" customHeight="1" x14ac:dyDescent="0.25">
      <c r="A1016" s="41" t="s">
        <v>761</v>
      </c>
      <c r="B1016" s="131" t="s">
        <v>792</v>
      </c>
      <c r="C1016" s="42">
        <v>0.125</v>
      </c>
      <c r="D1016" s="43">
        <f t="shared" si="145"/>
        <v>4.6812500000000004</v>
      </c>
      <c r="E1016" s="43">
        <f t="shared" si="146"/>
        <v>4.4471875000000001</v>
      </c>
      <c r="F1016" s="82">
        <f t="shared" si="148"/>
        <v>3.9041625</v>
      </c>
      <c r="G1016" s="29"/>
      <c r="H1016" s="82">
        <f t="shared" ca="1" si="144"/>
        <v>4.6812500000000004</v>
      </c>
      <c r="I1016" s="36">
        <f t="shared" ca="1" si="147"/>
        <v>0</v>
      </c>
      <c r="J1016" s="130">
        <v>-0.17</v>
      </c>
    </row>
    <row r="1017" spans="1:10" ht="15.75" customHeight="1" x14ac:dyDescent="0.25">
      <c r="A1017" s="41" t="s">
        <v>761</v>
      </c>
      <c r="B1017" s="131" t="s">
        <v>254</v>
      </c>
      <c r="C1017" s="42">
        <v>0.125</v>
      </c>
      <c r="D1017" s="43">
        <f t="shared" si="145"/>
        <v>4.6812500000000004</v>
      </c>
      <c r="E1017" s="43">
        <f t="shared" si="146"/>
        <v>4.4471875000000001</v>
      </c>
      <c r="F1017" s="82">
        <f t="shared" si="148"/>
        <v>3.9041625</v>
      </c>
      <c r="G1017" s="29"/>
      <c r="H1017" s="82">
        <f t="shared" ca="1" si="144"/>
        <v>4.6812500000000004</v>
      </c>
      <c r="I1017" s="36">
        <f t="shared" ca="1" si="147"/>
        <v>0</v>
      </c>
      <c r="J1017" s="130">
        <v>-0.17</v>
      </c>
    </row>
    <row r="1018" spans="1:10" ht="15.75" customHeight="1" x14ac:dyDescent="0.25">
      <c r="A1018" s="41" t="s">
        <v>761</v>
      </c>
      <c r="B1018" s="131" t="s">
        <v>376</v>
      </c>
      <c r="C1018" s="42">
        <v>0.125</v>
      </c>
      <c r="D1018" s="43">
        <f t="shared" ref="D1018:D1042" si="149">C1018*$K$9</f>
        <v>4.6812500000000004</v>
      </c>
      <c r="E1018" s="43">
        <f t="shared" ref="E1018:E1042" si="150">D1018*0.95</f>
        <v>4.4471875000000001</v>
      </c>
      <c r="F1018" s="82">
        <f t="shared" si="148"/>
        <v>3.9041625</v>
      </c>
      <c r="G1018" s="29"/>
      <c r="H1018" s="82">
        <f t="shared" ref="H1018:H1042" ca="1" si="151">IF($H$8&lt;2500,D1018, IF(AND($H$8&lt;5000,$H$8&gt;2500),E1018,F1018))</f>
        <v>4.6812500000000004</v>
      </c>
      <c r="I1018" s="36">
        <f t="shared" ref="I1018:I1042" ca="1" si="152">G1018*H1018</f>
        <v>0</v>
      </c>
      <c r="J1018" s="130">
        <v>-0.17</v>
      </c>
    </row>
    <row r="1019" spans="1:10" ht="15.75" customHeight="1" x14ac:dyDescent="0.25">
      <c r="A1019" s="41" t="s">
        <v>761</v>
      </c>
      <c r="B1019" s="131" t="s">
        <v>256</v>
      </c>
      <c r="C1019" s="42">
        <v>0.125</v>
      </c>
      <c r="D1019" s="43">
        <f t="shared" si="149"/>
        <v>4.6812500000000004</v>
      </c>
      <c r="E1019" s="43">
        <f t="shared" si="150"/>
        <v>4.4471875000000001</v>
      </c>
      <c r="F1019" s="82">
        <f t="shared" si="148"/>
        <v>3.9041625</v>
      </c>
      <c r="G1019" s="29"/>
      <c r="H1019" s="82">
        <f t="shared" ca="1" si="151"/>
        <v>4.6812500000000004</v>
      </c>
      <c r="I1019" s="36">
        <f t="shared" ca="1" si="152"/>
        <v>0</v>
      </c>
      <c r="J1019" s="130">
        <v>-0.17</v>
      </c>
    </row>
    <row r="1020" spans="1:10" ht="15.75" customHeight="1" x14ac:dyDescent="0.25">
      <c r="A1020" s="41" t="s">
        <v>761</v>
      </c>
      <c r="B1020" s="131" t="s">
        <v>793</v>
      </c>
      <c r="C1020" s="42">
        <v>0.125</v>
      </c>
      <c r="D1020" s="43">
        <f t="shared" si="149"/>
        <v>4.6812500000000004</v>
      </c>
      <c r="E1020" s="43">
        <f t="shared" si="150"/>
        <v>4.4471875000000001</v>
      </c>
      <c r="F1020" s="82">
        <f t="shared" si="148"/>
        <v>3.9041625</v>
      </c>
      <c r="G1020" s="29"/>
      <c r="H1020" s="82">
        <f t="shared" ca="1" si="151"/>
        <v>4.6812500000000004</v>
      </c>
      <c r="I1020" s="36">
        <f t="shared" ca="1" si="152"/>
        <v>0</v>
      </c>
      <c r="J1020" s="130">
        <v>-0.17</v>
      </c>
    </row>
    <row r="1021" spans="1:10" ht="15.75" customHeight="1" x14ac:dyDescent="0.25">
      <c r="A1021" s="41" t="s">
        <v>761</v>
      </c>
      <c r="B1021" s="131" t="s">
        <v>3301</v>
      </c>
      <c r="C1021" s="42">
        <v>0.125</v>
      </c>
      <c r="D1021" s="43">
        <f t="shared" si="149"/>
        <v>4.6812500000000004</v>
      </c>
      <c r="E1021" s="43">
        <f t="shared" si="150"/>
        <v>4.4471875000000001</v>
      </c>
      <c r="F1021" s="82">
        <f t="shared" si="148"/>
        <v>3.9041625</v>
      </c>
      <c r="G1021" s="29"/>
      <c r="H1021" s="82">
        <f t="shared" ca="1" si="151"/>
        <v>4.6812500000000004</v>
      </c>
      <c r="I1021" s="36">
        <f t="shared" ca="1" si="152"/>
        <v>0</v>
      </c>
      <c r="J1021" s="130">
        <v>-0.17</v>
      </c>
    </row>
    <row r="1022" spans="1:10" ht="15.75" customHeight="1" x14ac:dyDescent="0.25">
      <c r="A1022" s="41" t="s">
        <v>761</v>
      </c>
      <c r="B1022" s="131" t="s">
        <v>3302</v>
      </c>
      <c r="C1022" s="42">
        <v>0.125</v>
      </c>
      <c r="D1022" s="43">
        <f t="shared" si="149"/>
        <v>4.6812500000000004</v>
      </c>
      <c r="E1022" s="43">
        <f t="shared" si="150"/>
        <v>4.4471875000000001</v>
      </c>
      <c r="F1022" s="82">
        <f t="shared" si="148"/>
        <v>3.9041625</v>
      </c>
      <c r="G1022" s="29"/>
      <c r="H1022" s="82">
        <f t="shared" ca="1" si="151"/>
        <v>4.6812500000000004</v>
      </c>
      <c r="I1022" s="36">
        <f t="shared" ca="1" si="152"/>
        <v>0</v>
      </c>
      <c r="J1022" s="130">
        <v>-0.17</v>
      </c>
    </row>
    <row r="1023" spans="1:10" ht="15.75" customHeight="1" x14ac:dyDescent="0.25">
      <c r="A1023" s="41" t="s">
        <v>761</v>
      </c>
      <c r="B1023" s="131" t="s">
        <v>794</v>
      </c>
      <c r="C1023" s="42">
        <v>0.125</v>
      </c>
      <c r="D1023" s="43">
        <f t="shared" si="149"/>
        <v>4.6812500000000004</v>
      </c>
      <c r="E1023" s="43">
        <f t="shared" si="150"/>
        <v>4.4471875000000001</v>
      </c>
      <c r="F1023" s="82">
        <f t="shared" si="148"/>
        <v>3.9041625</v>
      </c>
      <c r="G1023" s="29"/>
      <c r="H1023" s="82">
        <f t="shared" ca="1" si="151"/>
        <v>4.6812500000000004</v>
      </c>
      <c r="I1023" s="36">
        <f t="shared" ca="1" si="152"/>
        <v>0</v>
      </c>
      <c r="J1023" s="130">
        <v>-0.17</v>
      </c>
    </row>
    <row r="1024" spans="1:10" ht="15.75" customHeight="1" x14ac:dyDescent="0.25">
      <c r="A1024" s="41" t="s">
        <v>761</v>
      </c>
      <c r="B1024" s="131" t="s">
        <v>3303</v>
      </c>
      <c r="C1024" s="42">
        <v>0.125</v>
      </c>
      <c r="D1024" s="43">
        <f t="shared" si="149"/>
        <v>4.6812500000000004</v>
      </c>
      <c r="E1024" s="43">
        <f t="shared" si="150"/>
        <v>4.4471875000000001</v>
      </c>
      <c r="F1024" s="82">
        <f t="shared" si="148"/>
        <v>3.9041625</v>
      </c>
      <c r="G1024" s="29"/>
      <c r="H1024" s="82">
        <f t="shared" ca="1" si="151"/>
        <v>4.6812500000000004</v>
      </c>
      <c r="I1024" s="36">
        <f t="shared" ca="1" si="152"/>
        <v>0</v>
      </c>
      <c r="J1024" s="130">
        <v>-0.17</v>
      </c>
    </row>
    <row r="1025" spans="1:10" ht="15.75" customHeight="1" x14ac:dyDescent="0.25">
      <c r="A1025" s="41" t="s">
        <v>761</v>
      </c>
      <c r="B1025" s="131" t="s">
        <v>795</v>
      </c>
      <c r="C1025" s="42">
        <v>0.125</v>
      </c>
      <c r="D1025" s="43">
        <f t="shared" si="149"/>
        <v>4.6812500000000004</v>
      </c>
      <c r="E1025" s="43">
        <f t="shared" si="150"/>
        <v>4.4471875000000001</v>
      </c>
      <c r="F1025" s="82">
        <f t="shared" si="148"/>
        <v>3.9041625</v>
      </c>
      <c r="G1025" s="29"/>
      <c r="H1025" s="82">
        <f t="shared" ca="1" si="151"/>
        <v>4.6812500000000004</v>
      </c>
      <c r="I1025" s="36">
        <f t="shared" ca="1" si="152"/>
        <v>0</v>
      </c>
      <c r="J1025" s="130">
        <v>-0.17</v>
      </c>
    </row>
    <row r="1026" spans="1:10" ht="15.75" customHeight="1" x14ac:dyDescent="0.25">
      <c r="A1026" s="41" t="s">
        <v>761</v>
      </c>
      <c r="B1026" s="131" t="s">
        <v>796</v>
      </c>
      <c r="C1026" s="42">
        <v>0.125</v>
      </c>
      <c r="D1026" s="43">
        <f t="shared" si="149"/>
        <v>4.6812500000000004</v>
      </c>
      <c r="E1026" s="43">
        <f t="shared" si="150"/>
        <v>4.4471875000000001</v>
      </c>
      <c r="F1026" s="82">
        <f t="shared" si="148"/>
        <v>3.9041625</v>
      </c>
      <c r="G1026" s="29"/>
      <c r="H1026" s="82">
        <f t="shared" ca="1" si="151"/>
        <v>4.6812500000000004</v>
      </c>
      <c r="I1026" s="36">
        <f t="shared" ca="1" si="152"/>
        <v>0</v>
      </c>
      <c r="J1026" s="130">
        <v>-0.17</v>
      </c>
    </row>
    <row r="1027" spans="1:10" ht="15.75" customHeight="1" x14ac:dyDescent="0.25">
      <c r="A1027" s="41" t="s">
        <v>761</v>
      </c>
      <c r="B1027" s="131" t="s">
        <v>3304</v>
      </c>
      <c r="C1027" s="42">
        <v>0.125</v>
      </c>
      <c r="D1027" s="43">
        <f t="shared" si="149"/>
        <v>4.6812500000000004</v>
      </c>
      <c r="E1027" s="43">
        <f t="shared" si="150"/>
        <v>4.4471875000000001</v>
      </c>
      <c r="F1027" s="82">
        <f t="shared" si="148"/>
        <v>3.9041625</v>
      </c>
      <c r="G1027" s="29"/>
      <c r="H1027" s="82">
        <f t="shared" ca="1" si="151"/>
        <v>4.6812500000000004</v>
      </c>
      <c r="I1027" s="36">
        <f t="shared" ca="1" si="152"/>
        <v>0</v>
      </c>
      <c r="J1027" s="130">
        <v>-0.17</v>
      </c>
    </row>
    <row r="1028" spans="1:10" ht="15.75" customHeight="1" x14ac:dyDescent="0.25">
      <c r="A1028" s="41" t="s">
        <v>761</v>
      </c>
      <c r="B1028" s="131" t="s">
        <v>3305</v>
      </c>
      <c r="C1028" s="42">
        <v>0.125</v>
      </c>
      <c r="D1028" s="43">
        <f t="shared" si="149"/>
        <v>4.6812500000000004</v>
      </c>
      <c r="E1028" s="43">
        <f t="shared" si="150"/>
        <v>4.4471875000000001</v>
      </c>
      <c r="F1028" s="82">
        <f t="shared" si="148"/>
        <v>3.9041625</v>
      </c>
      <c r="G1028" s="29"/>
      <c r="H1028" s="82">
        <f t="shared" ca="1" si="151"/>
        <v>4.6812500000000004</v>
      </c>
      <c r="I1028" s="36">
        <f t="shared" ca="1" si="152"/>
        <v>0</v>
      </c>
      <c r="J1028" s="130">
        <v>-0.17</v>
      </c>
    </row>
    <row r="1029" spans="1:10" ht="15.75" customHeight="1" x14ac:dyDescent="0.25">
      <c r="A1029" s="41" t="s">
        <v>761</v>
      </c>
      <c r="B1029" s="131" t="s">
        <v>258</v>
      </c>
      <c r="C1029" s="42">
        <v>0.125</v>
      </c>
      <c r="D1029" s="43">
        <f t="shared" si="149"/>
        <v>4.6812500000000004</v>
      </c>
      <c r="E1029" s="43">
        <f t="shared" si="150"/>
        <v>4.4471875000000001</v>
      </c>
      <c r="F1029" s="82">
        <f t="shared" si="148"/>
        <v>3.9041625</v>
      </c>
      <c r="G1029" s="29"/>
      <c r="H1029" s="82">
        <f t="shared" ca="1" si="151"/>
        <v>4.6812500000000004</v>
      </c>
      <c r="I1029" s="36">
        <f t="shared" ca="1" si="152"/>
        <v>0</v>
      </c>
      <c r="J1029" s="130">
        <v>-0.17</v>
      </c>
    </row>
    <row r="1030" spans="1:10" ht="15.75" customHeight="1" x14ac:dyDescent="0.25">
      <c r="A1030" s="41" t="s">
        <v>761</v>
      </c>
      <c r="B1030" s="131" t="s">
        <v>3306</v>
      </c>
      <c r="C1030" s="42">
        <v>0.125</v>
      </c>
      <c r="D1030" s="43">
        <f t="shared" si="149"/>
        <v>4.6812500000000004</v>
      </c>
      <c r="E1030" s="43">
        <f t="shared" si="150"/>
        <v>4.4471875000000001</v>
      </c>
      <c r="F1030" s="82">
        <f t="shared" si="148"/>
        <v>3.9041625</v>
      </c>
      <c r="G1030" s="29"/>
      <c r="H1030" s="82">
        <f t="shared" ca="1" si="151"/>
        <v>4.6812500000000004</v>
      </c>
      <c r="I1030" s="36">
        <f t="shared" ca="1" si="152"/>
        <v>0</v>
      </c>
      <c r="J1030" s="130">
        <v>-0.17</v>
      </c>
    </row>
    <row r="1031" spans="1:10" ht="15.75" customHeight="1" x14ac:dyDescent="0.25">
      <c r="A1031" s="41" t="s">
        <v>761</v>
      </c>
      <c r="B1031" s="131" t="s">
        <v>797</v>
      </c>
      <c r="C1031" s="42">
        <v>0.125</v>
      </c>
      <c r="D1031" s="43">
        <f t="shared" si="149"/>
        <v>4.6812500000000004</v>
      </c>
      <c r="E1031" s="43">
        <f t="shared" si="150"/>
        <v>4.4471875000000001</v>
      </c>
      <c r="F1031" s="82">
        <f t="shared" si="148"/>
        <v>3.9041625</v>
      </c>
      <c r="G1031" s="29"/>
      <c r="H1031" s="82">
        <f t="shared" ca="1" si="151"/>
        <v>4.6812500000000004</v>
      </c>
      <c r="I1031" s="36">
        <f t="shared" ca="1" si="152"/>
        <v>0</v>
      </c>
      <c r="J1031" s="130">
        <v>-0.17</v>
      </c>
    </row>
    <row r="1032" spans="1:10" ht="15.75" customHeight="1" x14ac:dyDescent="0.25">
      <c r="A1032" s="41" t="s">
        <v>761</v>
      </c>
      <c r="B1032" s="131" t="s">
        <v>282</v>
      </c>
      <c r="C1032" s="42">
        <v>0.125</v>
      </c>
      <c r="D1032" s="43">
        <f t="shared" si="149"/>
        <v>4.6812500000000004</v>
      </c>
      <c r="E1032" s="43">
        <f t="shared" si="150"/>
        <v>4.4471875000000001</v>
      </c>
      <c r="F1032" s="82">
        <f t="shared" si="148"/>
        <v>3.9041625</v>
      </c>
      <c r="G1032" s="29"/>
      <c r="H1032" s="82">
        <f t="shared" ca="1" si="151"/>
        <v>4.6812500000000004</v>
      </c>
      <c r="I1032" s="36">
        <f t="shared" ca="1" si="152"/>
        <v>0</v>
      </c>
      <c r="J1032" s="130">
        <v>-0.17</v>
      </c>
    </row>
    <row r="1033" spans="1:10" ht="15.75" customHeight="1" x14ac:dyDescent="0.25">
      <c r="A1033" s="41" t="s">
        <v>761</v>
      </c>
      <c r="B1033" s="131" t="s">
        <v>798</v>
      </c>
      <c r="C1033" s="42">
        <v>0.125</v>
      </c>
      <c r="D1033" s="43">
        <f t="shared" si="149"/>
        <v>4.6812500000000004</v>
      </c>
      <c r="E1033" s="43">
        <f t="shared" si="150"/>
        <v>4.4471875000000001</v>
      </c>
      <c r="F1033" s="82">
        <f t="shared" si="148"/>
        <v>3.9041625</v>
      </c>
      <c r="G1033" s="29"/>
      <c r="H1033" s="82">
        <f t="shared" ca="1" si="151"/>
        <v>4.6812500000000004</v>
      </c>
      <c r="I1033" s="36">
        <f t="shared" ca="1" si="152"/>
        <v>0</v>
      </c>
      <c r="J1033" s="130">
        <v>-0.17</v>
      </c>
    </row>
    <row r="1034" spans="1:10" ht="15.75" customHeight="1" x14ac:dyDescent="0.25">
      <c r="A1034" s="41" t="s">
        <v>761</v>
      </c>
      <c r="B1034" s="131" t="s">
        <v>799</v>
      </c>
      <c r="C1034" s="42">
        <v>0.125</v>
      </c>
      <c r="D1034" s="43">
        <f t="shared" si="149"/>
        <v>4.6812500000000004</v>
      </c>
      <c r="E1034" s="43">
        <f t="shared" si="150"/>
        <v>4.4471875000000001</v>
      </c>
      <c r="F1034" s="82">
        <f t="shared" si="148"/>
        <v>3.9041625</v>
      </c>
      <c r="G1034" s="29"/>
      <c r="H1034" s="82">
        <f t="shared" ca="1" si="151"/>
        <v>4.6812500000000004</v>
      </c>
      <c r="I1034" s="36">
        <f t="shared" ca="1" si="152"/>
        <v>0</v>
      </c>
      <c r="J1034" s="130">
        <v>-0.17</v>
      </c>
    </row>
    <row r="1035" spans="1:10" ht="15.75" customHeight="1" x14ac:dyDescent="0.25">
      <c r="A1035" s="41" t="s">
        <v>761</v>
      </c>
      <c r="B1035" s="131" t="s">
        <v>3307</v>
      </c>
      <c r="C1035" s="42">
        <v>0.125</v>
      </c>
      <c r="D1035" s="43">
        <f t="shared" si="149"/>
        <v>4.6812500000000004</v>
      </c>
      <c r="E1035" s="43">
        <f t="shared" si="150"/>
        <v>4.4471875000000001</v>
      </c>
      <c r="F1035" s="82">
        <f t="shared" si="148"/>
        <v>3.9041625</v>
      </c>
      <c r="G1035" s="29"/>
      <c r="H1035" s="82">
        <f t="shared" ca="1" si="151"/>
        <v>4.6812500000000004</v>
      </c>
      <c r="I1035" s="36">
        <f t="shared" ca="1" si="152"/>
        <v>0</v>
      </c>
      <c r="J1035" s="130">
        <v>-0.17</v>
      </c>
    </row>
    <row r="1036" spans="1:10" ht="15.75" customHeight="1" x14ac:dyDescent="0.25">
      <c r="A1036" s="41" t="s">
        <v>761</v>
      </c>
      <c r="B1036" s="131" t="s">
        <v>800</v>
      </c>
      <c r="C1036" s="42">
        <v>0.125</v>
      </c>
      <c r="D1036" s="43">
        <f t="shared" si="149"/>
        <v>4.6812500000000004</v>
      </c>
      <c r="E1036" s="43">
        <f t="shared" si="150"/>
        <v>4.4471875000000001</v>
      </c>
      <c r="F1036" s="82">
        <f t="shared" si="148"/>
        <v>3.9041625</v>
      </c>
      <c r="G1036" s="29"/>
      <c r="H1036" s="82">
        <f t="shared" ca="1" si="151"/>
        <v>4.6812500000000004</v>
      </c>
      <c r="I1036" s="36">
        <f t="shared" ca="1" si="152"/>
        <v>0</v>
      </c>
      <c r="J1036" s="130">
        <v>-0.17</v>
      </c>
    </row>
    <row r="1037" spans="1:10" ht="15.75" customHeight="1" x14ac:dyDescent="0.25">
      <c r="A1037" s="41" t="s">
        <v>761</v>
      </c>
      <c r="B1037" s="131" t="s">
        <v>3308</v>
      </c>
      <c r="C1037" s="42">
        <v>0.125</v>
      </c>
      <c r="D1037" s="43">
        <f t="shared" si="149"/>
        <v>4.6812500000000004</v>
      </c>
      <c r="E1037" s="43">
        <f t="shared" si="150"/>
        <v>4.4471875000000001</v>
      </c>
      <c r="F1037" s="82">
        <f t="shared" si="148"/>
        <v>3.9041625</v>
      </c>
      <c r="G1037" s="29"/>
      <c r="H1037" s="82">
        <f t="shared" ca="1" si="151"/>
        <v>4.6812500000000004</v>
      </c>
      <c r="I1037" s="36">
        <f t="shared" ca="1" si="152"/>
        <v>0</v>
      </c>
      <c r="J1037" s="130">
        <v>-0.17</v>
      </c>
    </row>
    <row r="1038" spans="1:10" ht="15.75" customHeight="1" x14ac:dyDescent="0.25">
      <c r="A1038" s="41" t="s">
        <v>761</v>
      </c>
      <c r="B1038" s="131" t="s">
        <v>3309</v>
      </c>
      <c r="C1038" s="42">
        <v>0.125</v>
      </c>
      <c r="D1038" s="43">
        <f t="shared" si="149"/>
        <v>4.6812500000000004</v>
      </c>
      <c r="E1038" s="43">
        <f t="shared" si="150"/>
        <v>4.4471875000000001</v>
      </c>
      <c r="F1038" s="82">
        <f t="shared" si="148"/>
        <v>3.9041625</v>
      </c>
      <c r="G1038" s="29"/>
      <c r="H1038" s="82">
        <f t="shared" ca="1" si="151"/>
        <v>4.6812500000000004</v>
      </c>
      <c r="I1038" s="36">
        <f t="shared" ca="1" si="152"/>
        <v>0</v>
      </c>
      <c r="J1038" s="130">
        <v>-0.17</v>
      </c>
    </row>
    <row r="1039" spans="1:10" ht="15.75" customHeight="1" x14ac:dyDescent="0.25">
      <c r="A1039" s="41" t="s">
        <v>761</v>
      </c>
      <c r="B1039" s="131" t="s">
        <v>3310</v>
      </c>
      <c r="C1039" s="42">
        <v>0.125</v>
      </c>
      <c r="D1039" s="43">
        <f t="shared" si="149"/>
        <v>4.6812500000000004</v>
      </c>
      <c r="E1039" s="43">
        <f t="shared" si="150"/>
        <v>4.4471875000000001</v>
      </c>
      <c r="F1039" s="82">
        <f t="shared" si="148"/>
        <v>3.9041625</v>
      </c>
      <c r="G1039" s="29"/>
      <c r="H1039" s="82">
        <f t="shared" ca="1" si="151"/>
        <v>4.6812500000000004</v>
      </c>
      <c r="I1039" s="36">
        <f t="shared" ca="1" si="152"/>
        <v>0</v>
      </c>
      <c r="J1039" s="130">
        <v>-0.17</v>
      </c>
    </row>
    <row r="1040" spans="1:10" ht="15.75" customHeight="1" x14ac:dyDescent="0.25">
      <c r="A1040" s="41" t="s">
        <v>761</v>
      </c>
      <c r="B1040" s="131" t="s">
        <v>283</v>
      </c>
      <c r="C1040" s="42">
        <v>0.125</v>
      </c>
      <c r="D1040" s="43">
        <f t="shared" si="149"/>
        <v>4.6812500000000004</v>
      </c>
      <c r="E1040" s="43">
        <f t="shared" si="150"/>
        <v>4.4471875000000001</v>
      </c>
      <c r="F1040" s="82">
        <f t="shared" si="148"/>
        <v>3.9041625</v>
      </c>
      <c r="G1040" s="29"/>
      <c r="H1040" s="82">
        <f t="shared" ca="1" si="151"/>
        <v>4.6812500000000004</v>
      </c>
      <c r="I1040" s="36">
        <f t="shared" ca="1" si="152"/>
        <v>0</v>
      </c>
      <c r="J1040" s="130">
        <v>-0.17</v>
      </c>
    </row>
    <row r="1041" spans="1:10" ht="15.75" customHeight="1" x14ac:dyDescent="0.25">
      <c r="A1041" s="41" t="s">
        <v>761</v>
      </c>
      <c r="B1041" s="131" t="s">
        <v>801</v>
      </c>
      <c r="C1041" s="42">
        <v>0.125</v>
      </c>
      <c r="D1041" s="43">
        <f t="shared" si="149"/>
        <v>4.6812500000000004</v>
      </c>
      <c r="E1041" s="43">
        <f t="shared" si="150"/>
        <v>4.4471875000000001</v>
      </c>
      <c r="F1041" s="82">
        <f t="shared" si="148"/>
        <v>3.9041625</v>
      </c>
      <c r="G1041" s="29"/>
      <c r="H1041" s="82">
        <f t="shared" ca="1" si="151"/>
        <v>4.6812500000000004</v>
      </c>
      <c r="I1041" s="36">
        <f t="shared" ca="1" si="152"/>
        <v>0</v>
      </c>
      <c r="J1041" s="130">
        <v>-0.17</v>
      </c>
    </row>
    <row r="1042" spans="1:10" ht="15.75" customHeight="1" x14ac:dyDescent="0.25">
      <c r="A1042" s="41" t="s">
        <v>761</v>
      </c>
      <c r="B1042" s="131" t="s">
        <v>802</v>
      </c>
      <c r="C1042" s="42">
        <v>0.125</v>
      </c>
      <c r="D1042" s="43">
        <f t="shared" si="149"/>
        <v>4.6812500000000004</v>
      </c>
      <c r="E1042" s="43">
        <f t="shared" si="150"/>
        <v>4.4471875000000001</v>
      </c>
      <c r="F1042" s="82">
        <f t="shared" si="148"/>
        <v>3.9041625</v>
      </c>
      <c r="G1042" s="29"/>
      <c r="H1042" s="82">
        <f t="shared" ca="1" si="151"/>
        <v>4.6812500000000004</v>
      </c>
      <c r="I1042" s="36">
        <f t="shared" ca="1" si="152"/>
        <v>0</v>
      </c>
      <c r="J1042" s="130">
        <v>-0.17</v>
      </c>
    </row>
    <row r="1043" spans="1:10" ht="15.75" customHeight="1" x14ac:dyDescent="0.25">
      <c r="A1043" s="68"/>
      <c r="B1043" s="67" t="s">
        <v>2516</v>
      </c>
      <c r="C1043" s="37"/>
      <c r="D1043" s="37"/>
      <c r="E1043" s="37"/>
      <c r="F1043" s="69"/>
      <c r="H1043" s="82">
        <f t="shared" ca="1" si="144"/>
        <v>0</v>
      </c>
      <c r="I1043" s="36"/>
      <c r="J1043" s="14"/>
    </row>
    <row r="1044" spans="1:10" ht="15.75" customHeight="1" x14ac:dyDescent="0.25">
      <c r="A1044" s="41" t="s">
        <v>501</v>
      </c>
      <c r="B1044" s="34" t="s">
        <v>502</v>
      </c>
      <c r="C1044" s="42">
        <v>0.12</v>
      </c>
      <c r="D1044" s="43">
        <f t="shared" ref="D1044:D1106" si="153">C1044*$K$9</f>
        <v>4.4939999999999998</v>
      </c>
      <c r="E1044" s="43">
        <f t="shared" ref="E1044" si="154">D1044*0.95</f>
        <v>4.2692999999999994</v>
      </c>
      <c r="F1044" s="82">
        <f t="shared" ref="F1044" si="155">D1044*0.9</f>
        <v>4.0446</v>
      </c>
      <c r="G1044" s="29"/>
      <c r="H1044" s="82">
        <f t="shared" ca="1" si="144"/>
        <v>4.4939999999999998</v>
      </c>
      <c r="I1044" s="36">
        <f t="shared" ref="I1044" ca="1" si="156">G1044*H1044</f>
        <v>0</v>
      </c>
      <c r="J1044" s="14"/>
    </row>
    <row r="1045" spans="1:10" ht="15.75" customHeight="1" x14ac:dyDescent="0.25">
      <c r="A1045" s="41" t="s">
        <v>501</v>
      </c>
      <c r="B1045" s="34" t="s">
        <v>503</v>
      </c>
      <c r="C1045" s="42">
        <v>0.12</v>
      </c>
      <c r="D1045" s="43">
        <f t="shared" si="153"/>
        <v>4.4939999999999998</v>
      </c>
      <c r="E1045" s="43">
        <f t="shared" ref="E1045:E1107" si="157">D1045*0.95</f>
        <v>4.2692999999999994</v>
      </c>
      <c r="F1045" s="82">
        <f t="shared" ref="F1045:F1107" si="158">D1045*0.9</f>
        <v>4.0446</v>
      </c>
      <c r="G1045" s="29"/>
      <c r="H1045" s="82">
        <f t="shared" ca="1" si="144"/>
        <v>4.4939999999999998</v>
      </c>
      <c r="I1045" s="36">
        <f t="shared" ref="I1045:I1107" ca="1" si="159">G1045*H1045</f>
        <v>0</v>
      </c>
      <c r="J1045" s="14"/>
    </row>
    <row r="1046" spans="1:10" ht="15.75" customHeight="1" x14ac:dyDescent="0.25">
      <c r="A1046" s="41" t="s">
        <v>501</v>
      </c>
      <c r="B1046" s="34" t="s">
        <v>191</v>
      </c>
      <c r="C1046" s="42">
        <v>0.12</v>
      </c>
      <c r="D1046" s="43">
        <f t="shared" si="153"/>
        <v>4.4939999999999998</v>
      </c>
      <c r="E1046" s="43">
        <f t="shared" si="157"/>
        <v>4.2692999999999994</v>
      </c>
      <c r="F1046" s="82">
        <f t="shared" si="158"/>
        <v>4.0446</v>
      </c>
      <c r="G1046" s="29"/>
      <c r="H1046" s="82">
        <f t="shared" ca="1" si="144"/>
        <v>4.4939999999999998</v>
      </c>
      <c r="I1046" s="36">
        <f t="shared" ca="1" si="159"/>
        <v>0</v>
      </c>
      <c r="J1046" s="14"/>
    </row>
    <row r="1047" spans="1:10" ht="15.75" customHeight="1" x14ac:dyDescent="0.25">
      <c r="A1047" s="41" t="s">
        <v>501</v>
      </c>
      <c r="B1047" s="34" t="s">
        <v>504</v>
      </c>
      <c r="C1047" s="42">
        <v>0.12</v>
      </c>
      <c r="D1047" s="43">
        <f t="shared" si="153"/>
        <v>4.4939999999999998</v>
      </c>
      <c r="E1047" s="43">
        <f t="shared" si="157"/>
        <v>4.2692999999999994</v>
      </c>
      <c r="F1047" s="82">
        <f t="shared" si="158"/>
        <v>4.0446</v>
      </c>
      <c r="G1047" s="29"/>
      <c r="H1047" s="82">
        <f t="shared" ca="1" si="144"/>
        <v>4.4939999999999998</v>
      </c>
      <c r="I1047" s="36">
        <f t="shared" ca="1" si="159"/>
        <v>0</v>
      </c>
      <c r="J1047" s="14"/>
    </row>
    <row r="1048" spans="1:10" ht="15.75" customHeight="1" x14ac:dyDescent="0.25">
      <c r="A1048" s="41" t="s">
        <v>501</v>
      </c>
      <c r="B1048" s="34" t="s">
        <v>505</v>
      </c>
      <c r="C1048" s="42">
        <v>0.12</v>
      </c>
      <c r="D1048" s="43">
        <f t="shared" si="153"/>
        <v>4.4939999999999998</v>
      </c>
      <c r="E1048" s="43">
        <f t="shared" si="157"/>
        <v>4.2692999999999994</v>
      </c>
      <c r="F1048" s="82">
        <f t="shared" si="158"/>
        <v>4.0446</v>
      </c>
      <c r="G1048" s="29"/>
      <c r="H1048" s="82">
        <f t="shared" ca="1" si="144"/>
        <v>4.4939999999999998</v>
      </c>
      <c r="I1048" s="36">
        <f t="shared" ca="1" si="159"/>
        <v>0</v>
      </c>
      <c r="J1048" s="14"/>
    </row>
    <row r="1049" spans="1:10" ht="15.75" customHeight="1" x14ac:dyDescent="0.25">
      <c r="A1049" s="41" t="s">
        <v>501</v>
      </c>
      <c r="B1049" s="34" t="s">
        <v>192</v>
      </c>
      <c r="C1049" s="42">
        <v>0.12</v>
      </c>
      <c r="D1049" s="43">
        <f t="shared" si="153"/>
        <v>4.4939999999999998</v>
      </c>
      <c r="E1049" s="43">
        <f t="shared" si="157"/>
        <v>4.2692999999999994</v>
      </c>
      <c r="F1049" s="82">
        <f t="shared" si="158"/>
        <v>4.0446</v>
      </c>
      <c r="G1049" s="29"/>
      <c r="H1049" s="82">
        <f t="shared" ca="1" si="144"/>
        <v>4.4939999999999998</v>
      </c>
      <c r="I1049" s="36">
        <f t="shared" ca="1" si="159"/>
        <v>0</v>
      </c>
      <c r="J1049" s="14"/>
    </row>
    <row r="1050" spans="1:10" ht="15.75" customHeight="1" x14ac:dyDescent="0.25">
      <c r="A1050" s="41" t="s">
        <v>501</v>
      </c>
      <c r="B1050" s="34" t="s">
        <v>506</v>
      </c>
      <c r="C1050" s="42">
        <v>0.12</v>
      </c>
      <c r="D1050" s="43">
        <f t="shared" si="153"/>
        <v>4.4939999999999998</v>
      </c>
      <c r="E1050" s="43">
        <f t="shared" si="157"/>
        <v>4.2692999999999994</v>
      </c>
      <c r="F1050" s="82">
        <f t="shared" si="158"/>
        <v>4.0446</v>
      </c>
      <c r="G1050" s="29"/>
      <c r="H1050" s="82">
        <f t="shared" ca="1" si="144"/>
        <v>4.4939999999999998</v>
      </c>
      <c r="I1050" s="36">
        <f t="shared" ca="1" si="159"/>
        <v>0</v>
      </c>
      <c r="J1050" s="14"/>
    </row>
    <row r="1051" spans="1:10" ht="15.75" customHeight="1" x14ac:dyDescent="0.25">
      <c r="A1051" s="41" t="s">
        <v>501</v>
      </c>
      <c r="B1051" s="34" t="s">
        <v>507</v>
      </c>
      <c r="C1051" s="42">
        <v>0.12</v>
      </c>
      <c r="D1051" s="43">
        <f t="shared" si="153"/>
        <v>4.4939999999999998</v>
      </c>
      <c r="E1051" s="43">
        <f t="shared" si="157"/>
        <v>4.2692999999999994</v>
      </c>
      <c r="F1051" s="82">
        <f t="shared" si="158"/>
        <v>4.0446</v>
      </c>
      <c r="G1051" s="29"/>
      <c r="H1051" s="82">
        <f t="shared" ca="1" si="144"/>
        <v>4.4939999999999998</v>
      </c>
      <c r="I1051" s="36">
        <f t="shared" ca="1" si="159"/>
        <v>0</v>
      </c>
      <c r="J1051" s="14"/>
    </row>
    <row r="1052" spans="1:10" ht="15.75" customHeight="1" x14ac:dyDescent="0.25">
      <c r="A1052" s="41" t="s">
        <v>501</v>
      </c>
      <c r="B1052" s="34" t="s">
        <v>508</v>
      </c>
      <c r="C1052" s="42">
        <v>0.12</v>
      </c>
      <c r="D1052" s="43">
        <f t="shared" si="153"/>
        <v>4.4939999999999998</v>
      </c>
      <c r="E1052" s="43">
        <f t="shared" si="157"/>
        <v>4.2692999999999994</v>
      </c>
      <c r="F1052" s="82">
        <f t="shared" si="158"/>
        <v>4.0446</v>
      </c>
      <c r="G1052" s="29"/>
      <c r="H1052" s="82">
        <f t="shared" ca="1" si="144"/>
        <v>4.4939999999999998</v>
      </c>
      <c r="I1052" s="36">
        <f t="shared" ca="1" si="159"/>
        <v>0</v>
      </c>
      <c r="J1052" s="14"/>
    </row>
    <row r="1053" spans="1:10" ht="15.75" customHeight="1" x14ac:dyDescent="0.25">
      <c r="A1053" s="41" t="s">
        <v>501</v>
      </c>
      <c r="B1053" s="34" t="s">
        <v>509</v>
      </c>
      <c r="C1053" s="42">
        <v>0.12</v>
      </c>
      <c r="D1053" s="43">
        <f t="shared" si="153"/>
        <v>4.4939999999999998</v>
      </c>
      <c r="E1053" s="43">
        <f t="shared" si="157"/>
        <v>4.2692999999999994</v>
      </c>
      <c r="F1053" s="82">
        <f t="shared" si="158"/>
        <v>4.0446</v>
      </c>
      <c r="G1053" s="29"/>
      <c r="H1053" s="82">
        <f t="shared" ca="1" si="144"/>
        <v>4.4939999999999998</v>
      </c>
      <c r="I1053" s="36">
        <f t="shared" ca="1" si="159"/>
        <v>0</v>
      </c>
      <c r="J1053" s="14"/>
    </row>
    <row r="1054" spans="1:10" ht="15.75" customHeight="1" x14ac:dyDescent="0.25">
      <c r="A1054" s="41" t="s">
        <v>501</v>
      </c>
      <c r="B1054" s="34" t="s">
        <v>510</v>
      </c>
      <c r="C1054" s="42">
        <v>0.12</v>
      </c>
      <c r="D1054" s="43">
        <f t="shared" si="153"/>
        <v>4.4939999999999998</v>
      </c>
      <c r="E1054" s="43">
        <f t="shared" si="157"/>
        <v>4.2692999999999994</v>
      </c>
      <c r="F1054" s="82">
        <f t="shared" si="158"/>
        <v>4.0446</v>
      </c>
      <c r="G1054" s="29"/>
      <c r="H1054" s="82">
        <f t="shared" ca="1" si="144"/>
        <v>4.4939999999999998</v>
      </c>
      <c r="I1054" s="36">
        <f t="shared" ca="1" si="159"/>
        <v>0</v>
      </c>
      <c r="J1054" s="14"/>
    </row>
    <row r="1055" spans="1:10" ht="15.75" customHeight="1" x14ac:dyDescent="0.25">
      <c r="A1055" s="41" t="s">
        <v>501</v>
      </c>
      <c r="B1055" s="34" t="s">
        <v>511</v>
      </c>
      <c r="C1055" s="42">
        <v>0.12</v>
      </c>
      <c r="D1055" s="43">
        <f t="shared" si="153"/>
        <v>4.4939999999999998</v>
      </c>
      <c r="E1055" s="43">
        <f t="shared" si="157"/>
        <v>4.2692999999999994</v>
      </c>
      <c r="F1055" s="82">
        <f t="shared" si="158"/>
        <v>4.0446</v>
      </c>
      <c r="G1055" s="29"/>
      <c r="H1055" s="82">
        <f t="shared" ca="1" si="144"/>
        <v>4.4939999999999998</v>
      </c>
      <c r="I1055" s="36">
        <f t="shared" ca="1" si="159"/>
        <v>0</v>
      </c>
      <c r="J1055" s="14"/>
    </row>
    <row r="1056" spans="1:10" ht="15.75" customHeight="1" x14ac:dyDescent="0.25">
      <c r="A1056" s="41" t="s">
        <v>501</v>
      </c>
      <c r="B1056" s="34" t="s">
        <v>512</v>
      </c>
      <c r="C1056" s="42">
        <v>0.12</v>
      </c>
      <c r="D1056" s="43">
        <f t="shared" si="153"/>
        <v>4.4939999999999998</v>
      </c>
      <c r="E1056" s="43">
        <f t="shared" si="157"/>
        <v>4.2692999999999994</v>
      </c>
      <c r="F1056" s="82">
        <f t="shared" si="158"/>
        <v>4.0446</v>
      </c>
      <c r="G1056" s="29"/>
      <c r="H1056" s="82">
        <f t="shared" ca="1" si="144"/>
        <v>4.4939999999999998</v>
      </c>
      <c r="I1056" s="36">
        <f t="shared" ca="1" si="159"/>
        <v>0</v>
      </c>
      <c r="J1056" s="14"/>
    </row>
    <row r="1057" spans="1:10" ht="15.75" customHeight="1" x14ac:dyDescent="0.25">
      <c r="A1057" s="41" t="s">
        <v>501</v>
      </c>
      <c r="B1057" s="34" t="s">
        <v>513</v>
      </c>
      <c r="C1057" s="42">
        <v>0.12</v>
      </c>
      <c r="D1057" s="43">
        <f t="shared" si="153"/>
        <v>4.4939999999999998</v>
      </c>
      <c r="E1057" s="43">
        <f t="shared" si="157"/>
        <v>4.2692999999999994</v>
      </c>
      <c r="F1057" s="82">
        <f t="shared" si="158"/>
        <v>4.0446</v>
      </c>
      <c r="G1057" s="29"/>
      <c r="H1057" s="82">
        <f t="shared" ca="1" si="144"/>
        <v>4.4939999999999998</v>
      </c>
      <c r="I1057" s="36">
        <f t="shared" ca="1" si="159"/>
        <v>0</v>
      </c>
      <c r="J1057" s="14"/>
    </row>
    <row r="1058" spans="1:10" ht="15.75" customHeight="1" x14ac:dyDescent="0.25">
      <c r="A1058" s="41" t="s">
        <v>501</v>
      </c>
      <c r="B1058" s="34" t="s">
        <v>430</v>
      </c>
      <c r="C1058" s="42">
        <v>0.12</v>
      </c>
      <c r="D1058" s="43">
        <f t="shared" si="153"/>
        <v>4.4939999999999998</v>
      </c>
      <c r="E1058" s="43">
        <f t="shared" si="157"/>
        <v>4.2692999999999994</v>
      </c>
      <c r="F1058" s="82">
        <f t="shared" si="158"/>
        <v>4.0446</v>
      </c>
      <c r="G1058" s="29"/>
      <c r="H1058" s="82">
        <f t="shared" ca="1" si="144"/>
        <v>4.4939999999999998</v>
      </c>
      <c r="I1058" s="36">
        <f t="shared" ca="1" si="159"/>
        <v>0</v>
      </c>
      <c r="J1058" s="14"/>
    </row>
    <row r="1059" spans="1:10" ht="15.75" customHeight="1" x14ac:dyDescent="0.25">
      <c r="A1059" s="41" t="s">
        <v>501</v>
      </c>
      <c r="B1059" s="34" t="s">
        <v>514</v>
      </c>
      <c r="C1059" s="42">
        <v>0.12</v>
      </c>
      <c r="D1059" s="43">
        <f t="shared" si="153"/>
        <v>4.4939999999999998</v>
      </c>
      <c r="E1059" s="43">
        <f t="shared" si="157"/>
        <v>4.2692999999999994</v>
      </c>
      <c r="F1059" s="82">
        <f t="shared" si="158"/>
        <v>4.0446</v>
      </c>
      <c r="G1059" s="29"/>
      <c r="H1059" s="82">
        <f t="shared" ca="1" si="144"/>
        <v>4.4939999999999998</v>
      </c>
      <c r="I1059" s="36">
        <f t="shared" ca="1" si="159"/>
        <v>0</v>
      </c>
      <c r="J1059" s="14"/>
    </row>
    <row r="1060" spans="1:10" ht="15.75" customHeight="1" x14ac:dyDescent="0.25">
      <c r="A1060" s="41" t="s">
        <v>501</v>
      </c>
      <c r="B1060" s="34" t="s">
        <v>515</v>
      </c>
      <c r="C1060" s="42">
        <v>0.12</v>
      </c>
      <c r="D1060" s="43">
        <f t="shared" si="153"/>
        <v>4.4939999999999998</v>
      </c>
      <c r="E1060" s="43">
        <f t="shared" si="157"/>
        <v>4.2692999999999994</v>
      </c>
      <c r="F1060" s="82">
        <f t="shared" si="158"/>
        <v>4.0446</v>
      </c>
      <c r="G1060" s="29"/>
      <c r="H1060" s="82">
        <f t="shared" ca="1" si="144"/>
        <v>4.4939999999999998</v>
      </c>
      <c r="I1060" s="36">
        <f t="shared" ca="1" si="159"/>
        <v>0</v>
      </c>
      <c r="J1060" s="14"/>
    </row>
    <row r="1061" spans="1:10" ht="15.75" customHeight="1" x14ac:dyDescent="0.25">
      <c r="A1061" s="41" t="s">
        <v>501</v>
      </c>
      <c r="B1061" s="34" t="s">
        <v>516</v>
      </c>
      <c r="C1061" s="42">
        <v>0.12</v>
      </c>
      <c r="D1061" s="43">
        <f t="shared" si="153"/>
        <v>4.4939999999999998</v>
      </c>
      <c r="E1061" s="43">
        <f t="shared" si="157"/>
        <v>4.2692999999999994</v>
      </c>
      <c r="F1061" s="82">
        <f t="shared" si="158"/>
        <v>4.0446</v>
      </c>
      <c r="G1061" s="29"/>
      <c r="H1061" s="82">
        <f t="shared" ca="1" si="144"/>
        <v>4.4939999999999998</v>
      </c>
      <c r="I1061" s="36">
        <f t="shared" ca="1" si="159"/>
        <v>0</v>
      </c>
      <c r="J1061" s="14"/>
    </row>
    <row r="1062" spans="1:10" ht="15.75" customHeight="1" x14ac:dyDescent="0.25">
      <c r="A1062" s="41" t="s">
        <v>501</v>
      </c>
      <c r="B1062" s="34" t="s">
        <v>517</v>
      </c>
      <c r="C1062" s="42">
        <v>0.12</v>
      </c>
      <c r="D1062" s="43">
        <f t="shared" si="153"/>
        <v>4.4939999999999998</v>
      </c>
      <c r="E1062" s="43">
        <f t="shared" si="157"/>
        <v>4.2692999999999994</v>
      </c>
      <c r="F1062" s="82">
        <f t="shared" si="158"/>
        <v>4.0446</v>
      </c>
      <c r="G1062" s="29"/>
      <c r="H1062" s="82">
        <f t="shared" ca="1" si="144"/>
        <v>4.4939999999999998</v>
      </c>
      <c r="I1062" s="36">
        <f t="shared" ca="1" si="159"/>
        <v>0</v>
      </c>
      <c r="J1062" s="14"/>
    </row>
    <row r="1063" spans="1:10" ht="15.75" customHeight="1" x14ac:dyDescent="0.25">
      <c r="A1063" s="41" t="s">
        <v>501</v>
      </c>
      <c r="B1063" s="34" t="s">
        <v>203</v>
      </c>
      <c r="C1063" s="42">
        <v>0.12</v>
      </c>
      <c r="D1063" s="43">
        <f t="shared" si="153"/>
        <v>4.4939999999999998</v>
      </c>
      <c r="E1063" s="43">
        <f t="shared" si="157"/>
        <v>4.2692999999999994</v>
      </c>
      <c r="F1063" s="82">
        <f t="shared" si="158"/>
        <v>4.0446</v>
      </c>
      <c r="G1063" s="29"/>
      <c r="H1063" s="82">
        <f t="shared" ca="1" si="144"/>
        <v>4.4939999999999998</v>
      </c>
      <c r="I1063" s="36">
        <f t="shared" ca="1" si="159"/>
        <v>0</v>
      </c>
      <c r="J1063" s="14"/>
    </row>
    <row r="1064" spans="1:10" ht="15.75" customHeight="1" x14ac:dyDescent="0.25">
      <c r="A1064" s="41" t="s">
        <v>501</v>
      </c>
      <c r="B1064" s="34" t="s">
        <v>179</v>
      </c>
      <c r="C1064" s="42">
        <v>0.12</v>
      </c>
      <c r="D1064" s="43">
        <f t="shared" si="153"/>
        <v>4.4939999999999998</v>
      </c>
      <c r="E1064" s="43">
        <f t="shared" si="157"/>
        <v>4.2692999999999994</v>
      </c>
      <c r="F1064" s="82">
        <f t="shared" si="158"/>
        <v>4.0446</v>
      </c>
      <c r="G1064" s="29"/>
      <c r="H1064" s="82">
        <f t="shared" ca="1" si="144"/>
        <v>4.4939999999999998</v>
      </c>
      <c r="I1064" s="36">
        <f t="shared" ca="1" si="159"/>
        <v>0</v>
      </c>
      <c r="J1064" s="14"/>
    </row>
    <row r="1065" spans="1:10" ht="15.75" customHeight="1" x14ac:dyDescent="0.25">
      <c r="A1065" s="41" t="s">
        <v>501</v>
      </c>
      <c r="B1065" s="34" t="s">
        <v>518</v>
      </c>
      <c r="C1065" s="42">
        <v>0.12</v>
      </c>
      <c r="D1065" s="43">
        <f t="shared" si="153"/>
        <v>4.4939999999999998</v>
      </c>
      <c r="E1065" s="43">
        <f t="shared" si="157"/>
        <v>4.2692999999999994</v>
      </c>
      <c r="F1065" s="82">
        <f t="shared" si="158"/>
        <v>4.0446</v>
      </c>
      <c r="G1065" s="29"/>
      <c r="H1065" s="82">
        <f t="shared" ca="1" si="144"/>
        <v>4.4939999999999998</v>
      </c>
      <c r="I1065" s="36">
        <f t="shared" ca="1" si="159"/>
        <v>0</v>
      </c>
      <c r="J1065" s="14"/>
    </row>
    <row r="1066" spans="1:10" ht="15.75" customHeight="1" x14ac:dyDescent="0.25">
      <c r="A1066" s="41" t="s">
        <v>501</v>
      </c>
      <c r="B1066" s="34" t="s">
        <v>434</v>
      </c>
      <c r="C1066" s="42">
        <v>0.12</v>
      </c>
      <c r="D1066" s="43">
        <f t="shared" si="153"/>
        <v>4.4939999999999998</v>
      </c>
      <c r="E1066" s="43">
        <f t="shared" si="157"/>
        <v>4.2692999999999994</v>
      </c>
      <c r="F1066" s="82">
        <f t="shared" si="158"/>
        <v>4.0446</v>
      </c>
      <c r="G1066" s="29"/>
      <c r="H1066" s="82">
        <f t="shared" ca="1" si="144"/>
        <v>4.4939999999999998</v>
      </c>
      <c r="I1066" s="36">
        <f t="shared" ca="1" si="159"/>
        <v>0</v>
      </c>
      <c r="J1066" s="14"/>
    </row>
    <row r="1067" spans="1:10" ht="15.75" customHeight="1" x14ac:dyDescent="0.25">
      <c r="A1067" s="41" t="s">
        <v>501</v>
      </c>
      <c r="B1067" s="34" t="s">
        <v>519</v>
      </c>
      <c r="C1067" s="42">
        <v>0.12</v>
      </c>
      <c r="D1067" s="43">
        <f t="shared" si="153"/>
        <v>4.4939999999999998</v>
      </c>
      <c r="E1067" s="43">
        <f t="shared" si="157"/>
        <v>4.2692999999999994</v>
      </c>
      <c r="F1067" s="82">
        <f t="shared" si="158"/>
        <v>4.0446</v>
      </c>
      <c r="G1067" s="29"/>
      <c r="H1067" s="82">
        <f t="shared" ref="H1067:H1130" ca="1" si="160">IF($H$8&lt;2500,D1067, IF(AND($H$8&lt;5000,$H$8&gt;2500),E1067,F1067))</f>
        <v>4.4939999999999998</v>
      </c>
      <c r="I1067" s="36">
        <f t="shared" ca="1" si="159"/>
        <v>0</v>
      </c>
      <c r="J1067" s="14"/>
    </row>
    <row r="1068" spans="1:10" ht="15.75" customHeight="1" x14ac:dyDescent="0.25">
      <c r="A1068" s="41" t="s">
        <v>501</v>
      </c>
      <c r="B1068" s="34" t="s">
        <v>520</v>
      </c>
      <c r="C1068" s="42">
        <v>0.12</v>
      </c>
      <c r="D1068" s="43">
        <f t="shared" si="153"/>
        <v>4.4939999999999998</v>
      </c>
      <c r="E1068" s="43">
        <f t="shared" si="157"/>
        <v>4.2692999999999994</v>
      </c>
      <c r="F1068" s="82">
        <f t="shared" si="158"/>
        <v>4.0446</v>
      </c>
      <c r="G1068" s="29"/>
      <c r="H1068" s="82">
        <f t="shared" ca="1" si="160"/>
        <v>4.4939999999999998</v>
      </c>
      <c r="I1068" s="36">
        <f t="shared" ca="1" si="159"/>
        <v>0</v>
      </c>
      <c r="J1068" s="14"/>
    </row>
    <row r="1069" spans="1:10" ht="15.75" customHeight="1" x14ac:dyDescent="0.25">
      <c r="A1069" s="41" t="s">
        <v>501</v>
      </c>
      <c r="B1069" s="34" t="s">
        <v>521</v>
      </c>
      <c r="C1069" s="42">
        <v>0.12</v>
      </c>
      <c r="D1069" s="43">
        <f t="shared" si="153"/>
        <v>4.4939999999999998</v>
      </c>
      <c r="E1069" s="43">
        <f t="shared" si="157"/>
        <v>4.2692999999999994</v>
      </c>
      <c r="F1069" s="82">
        <f t="shared" si="158"/>
        <v>4.0446</v>
      </c>
      <c r="G1069" s="29"/>
      <c r="H1069" s="82">
        <f t="shared" ca="1" si="160"/>
        <v>4.4939999999999998</v>
      </c>
      <c r="I1069" s="36">
        <f t="shared" ca="1" si="159"/>
        <v>0</v>
      </c>
      <c r="J1069" s="14"/>
    </row>
    <row r="1070" spans="1:10" ht="15.75" customHeight="1" x14ac:dyDescent="0.25">
      <c r="A1070" s="41" t="s">
        <v>501</v>
      </c>
      <c r="B1070" s="34" t="s">
        <v>522</v>
      </c>
      <c r="C1070" s="42">
        <v>0.12</v>
      </c>
      <c r="D1070" s="43">
        <f t="shared" si="153"/>
        <v>4.4939999999999998</v>
      </c>
      <c r="E1070" s="43">
        <f t="shared" si="157"/>
        <v>4.2692999999999994</v>
      </c>
      <c r="F1070" s="82">
        <f t="shared" si="158"/>
        <v>4.0446</v>
      </c>
      <c r="G1070" s="29"/>
      <c r="H1070" s="82">
        <f t="shared" ca="1" si="160"/>
        <v>4.4939999999999998</v>
      </c>
      <c r="I1070" s="36">
        <f t="shared" ca="1" si="159"/>
        <v>0</v>
      </c>
      <c r="J1070" s="14"/>
    </row>
    <row r="1071" spans="1:10" ht="15.75" customHeight="1" x14ac:dyDescent="0.25">
      <c r="A1071" s="41" t="s">
        <v>501</v>
      </c>
      <c r="B1071" s="34" t="s">
        <v>523</v>
      </c>
      <c r="C1071" s="42">
        <v>0.12</v>
      </c>
      <c r="D1071" s="43">
        <f t="shared" si="153"/>
        <v>4.4939999999999998</v>
      </c>
      <c r="E1071" s="43">
        <f t="shared" si="157"/>
        <v>4.2692999999999994</v>
      </c>
      <c r="F1071" s="82">
        <f t="shared" si="158"/>
        <v>4.0446</v>
      </c>
      <c r="G1071" s="29"/>
      <c r="H1071" s="82">
        <f t="shared" ca="1" si="160"/>
        <v>4.4939999999999998</v>
      </c>
      <c r="I1071" s="36">
        <f t="shared" ca="1" si="159"/>
        <v>0</v>
      </c>
      <c r="J1071" s="14"/>
    </row>
    <row r="1072" spans="1:10" ht="15.75" customHeight="1" x14ac:dyDescent="0.25">
      <c r="A1072" s="41" t="s">
        <v>501</v>
      </c>
      <c r="B1072" s="34" t="s">
        <v>524</v>
      </c>
      <c r="C1072" s="42">
        <v>0.12</v>
      </c>
      <c r="D1072" s="43">
        <f t="shared" si="153"/>
        <v>4.4939999999999998</v>
      </c>
      <c r="E1072" s="43">
        <f t="shared" si="157"/>
        <v>4.2692999999999994</v>
      </c>
      <c r="F1072" s="82">
        <f t="shared" si="158"/>
        <v>4.0446</v>
      </c>
      <c r="G1072" s="29"/>
      <c r="H1072" s="82">
        <f t="shared" ca="1" si="160"/>
        <v>4.4939999999999998</v>
      </c>
      <c r="I1072" s="36">
        <f t="shared" ca="1" si="159"/>
        <v>0</v>
      </c>
      <c r="J1072" s="14"/>
    </row>
    <row r="1073" spans="1:10" ht="15.75" customHeight="1" x14ac:dyDescent="0.25">
      <c r="A1073" s="41" t="s">
        <v>501</v>
      </c>
      <c r="B1073" s="34" t="s">
        <v>525</v>
      </c>
      <c r="C1073" s="42">
        <v>0.12</v>
      </c>
      <c r="D1073" s="43">
        <f t="shared" si="153"/>
        <v>4.4939999999999998</v>
      </c>
      <c r="E1073" s="43">
        <f t="shared" si="157"/>
        <v>4.2692999999999994</v>
      </c>
      <c r="F1073" s="82">
        <f t="shared" si="158"/>
        <v>4.0446</v>
      </c>
      <c r="G1073" s="29"/>
      <c r="H1073" s="82">
        <f t="shared" ca="1" si="160"/>
        <v>4.4939999999999998</v>
      </c>
      <c r="I1073" s="36">
        <f t="shared" ca="1" si="159"/>
        <v>0</v>
      </c>
      <c r="J1073" s="14"/>
    </row>
    <row r="1074" spans="1:10" ht="15.75" customHeight="1" x14ac:dyDescent="0.25">
      <c r="A1074" s="41" t="s">
        <v>501</v>
      </c>
      <c r="B1074" s="34" t="s">
        <v>526</v>
      </c>
      <c r="C1074" s="42">
        <v>0.12</v>
      </c>
      <c r="D1074" s="43">
        <f t="shared" si="153"/>
        <v>4.4939999999999998</v>
      </c>
      <c r="E1074" s="43">
        <f t="shared" si="157"/>
        <v>4.2692999999999994</v>
      </c>
      <c r="F1074" s="82">
        <f t="shared" si="158"/>
        <v>4.0446</v>
      </c>
      <c r="G1074" s="29"/>
      <c r="H1074" s="82">
        <f t="shared" ca="1" si="160"/>
        <v>4.4939999999999998</v>
      </c>
      <c r="I1074" s="36">
        <f t="shared" ca="1" si="159"/>
        <v>0</v>
      </c>
      <c r="J1074" s="14"/>
    </row>
    <row r="1075" spans="1:10" ht="15.75" customHeight="1" x14ac:dyDescent="0.25">
      <c r="A1075" s="41" t="s">
        <v>501</v>
      </c>
      <c r="B1075" s="34" t="s">
        <v>527</v>
      </c>
      <c r="C1075" s="42">
        <v>0.12</v>
      </c>
      <c r="D1075" s="43">
        <f t="shared" si="153"/>
        <v>4.4939999999999998</v>
      </c>
      <c r="E1075" s="43">
        <f t="shared" si="157"/>
        <v>4.2692999999999994</v>
      </c>
      <c r="F1075" s="82">
        <f t="shared" si="158"/>
        <v>4.0446</v>
      </c>
      <c r="G1075" s="29"/>
      <c r="H1075" s="82">
        <f t="shared" ca="1" si="160"/>
        <v>4.4939999999999998</v>
      </c>
      <c r="I1075" s="36">
        <f t="shared" ca="1" si="159"/>
        <v>0</v>
      </c>
      <c r="J1075" s="14"/>
    </row>
    <row r="1076" spans="1:10" ht="15.75" customHeight="1" x14ac:dyDescent="0.25">
      <c r="A1076" s="41" t="s">
        <v>501</v>
      </c>
      <c r="B1076" s="34" t="s">
        <v>208</v>
      </c>
      <c r="C1076" s="42">
        <v>0.12</v>
      </c>
      <c r="D1076" s="43">
        <f t="shared" si="153"/>
        <v>4.4939999999999998</v>
      </c>
      <c r="E1076" s="43">
        <f t="shared" si="157"/>
        <v>4.2692999999999994</v>
      </c>
      <c r="F1076" s="82">
        <f t="shared" si="158"/>
        <v>4.0446</v>
      </c>
      <c r="G1076" s="29"/>
      <c r="H1076" s="82">
        <f t="shared" ca="1" si="160"/>
        <v>4.4939999999999998</v>
      </c>
      <c r="I1076" s="36">
        <f t="shared" ca="1" si="159"/>
        <v>0</v>
      </c>
      <c r="J1076" s="14"/>
    </row>
    <row r="1077" spans="1:10" ht="15.75" customHeight="1" x14ac:dyDescent="0.25">
      <c r="A1077" s="41" t="s">
        <v>501</v>
      </c>
      <c r="B1077" s="34" t="s">
        <v>209</v>
      </c>
      <c r="C1077" s="42">
        <v>0.12</v>
      </c>
      <c r="D1077" s="43">
        <f t="shared" si="153"/>
        <v>4.4939999999999998</v>
      </c>
      <c r="E1077" s="43">
        <f t="shared" si="157"/>
        <v>4.2692999999999994</v>
      </c>
      <c r="F1077" s="82">
        <f t="shared" si="158"/>
        <v>4.0446</v>
      </c>
      <c r="G1077" s="29"/>
      <c r="H1077" s="82">
        <f t="shared" ca="1" si="160"/>
        <v>4.4939999999999998</v>
      </c>
      <c r="I1077" s="36">
        <f t="shared" ca="1" si="159"/>
        <v>0</v>
      </c>
      <c r="J1077" s="14"/>
    </row>
    <row r="1078" spans="1:10" ht="15.75" customHeight="1" x14ac:dyDescent="0.25">
      <c r="A1078" s="41" t="s">
        <v>501</v>
      </c>
      <c r="B1078" s="34" t="s">
        <v>211</v>
      </c>
      <c r="C1078" s="42">
        <v>0.12</v>
      </c>
      <c r="D1078" s="43">
        <f t="shared" si="153"/>
        <v>4.4939999999999998</v>
      </c>
      <c r="E1078" s="43">
        <f t="shared" si="157"/>
        <v>4.2692999999999994</v>
      </c>
      <c r="F1078" s="82">
        <f t="shared" si="158"/>
        <v>4.0446</v>
      </c>
      <c r="G1078" s="29"/>
      <c r="H1078" s="82">
        <f t="shared" ca="1" si="160"/>
        <v>4.4939999999999998</v>
      </c>
      <c r="I1078" s="36">
        <f t="shared" ca="1" si="159"/>
        <v>0</v>
      </c>
      <c r="J1078" s="14"/>
    </row>
    <row r="1079" spans="1:10" ht="15.75" customHeight="1" x14ac:dyDescent="0.25">
      <c r="A1079" s="41" t="s">
        <v>501</v>
      </c>
      <c r="B1079" s="34" t="s">
        <v>528</v>
      </c>
      <c r="C1079" s="42">
        <v>0.12</v>
      </c>
      <c r="D1079" s="43">
        <f t="shared" si="153"/>
        <v>4.4939999999999998</v>
      </c>
      <c r="E1079" s="43">
        <f t="shared" si="157"/>
        <v>4.2692999999999994</v>
      </c>
      <c r="F1079" s="82">
        <f t="shared" si="158"/>
        <v>4.0446</v>
      </c>
      <c r="G1079" s="29"/>
      <c r="H1079" s="82">
        <f t="shared" ca="1" si="160"/>
        <v>4.4939999999999998</v>
      </c>
      <c r="I1079" s="36">
        <f t="shared" ca="1" si="159"/>
        <v>0</v>
      </c>
      <c r="J1079" s="14"/>
    </row>
    <row r="1080" spans="1:10" ht="15.75" customHeight="1" x14ac:dyDescent="0.25">
      <c r="A1080" s="41" t="s">
        <v>501</v>
      </c>
      <c r="B1080" s="34" t="s">
        <v>529</v>
      </c>
      <c r="C1080" s="42">
        <v>0.12</v>
      </c>
      <c r="D1080" s="43">
        <f t="shared" si="153"/>
        <v>4.4939999999999998</v>
      </c>
      <c r="E1080" s="43">
        <f t="shared" si="157"/>
        <v>4.2692999999999994</v>
      </c>
      <c r="F1080" s="82">
        <f t="shared" si="158"/>
        <v>4.0446</v>
      </c>
      <c r="G1080" s="29"/>
      <c r="H1080" s="82">
        <f t="shared" ca="1" si="160"/>
        <v>4.4939999999999998</v>
      </c>
      <c r="I1080" s="36">
        <f t="shared" ca="1" si="159"/>
        <v>0</v>
      </c>
      <c r="J1080" s="14"/>
    </row>
    <row r="1081" spans="1:10" ht="15.75" customHeight="1" x14ac:dyDescent="0.25">
      <c r="A1081" s="41" t="s">
        <v>501</v>
      </c>
      <c r="B1081" s="34" t="s">
        <v>530</v>
      </c>
      <c r="C1081" s="42">
        <v>0.12</v>
      </c>
      <c r="D1081" s="43">
        <f t="shared" si="153"/>
        <v>4.4939999999999998</v>
      </c>
      <c r="E1081" s="43">
        <f t="shared" si="157"/>
        <v>4.2692999999999994</v>
      </c>
      <c r="F1081" s="82">
        <f t="shared" si="158"/>
        <v>4.0446</v>
      </c>
      <c r="G1081" s="29"/>
      <c r="H1081" s="82">
        <f t="shared" ca="1" si="160"/>
        <v>4.4939999999999998</v>
      </c>
      <c r="I1081" s="36">
        <f t="shared" ca="1" si="159"/>
        <v>0</v>
      </c>
      <c r="J1081" s="14"/>
    </row>
    <row r="1082" spans="1:10" ht="15.75" customHeight="1" x14ac:dyDescent="0.25">
      <c r="A1082" s="41" t="s">
        <v>501</v>
      </c>
      <c r="B1082" s="34" t="s">
        <v>531</v>
      </c>
      <c r="C1082" s="42">
        <v>0.12</v>
      </c>
      <c r="D1082" s="43">
        <f t="shared" si="153"/>
        <v>4.4939999999999998</v>
      </c>
      <c r="E1082" s="43">
        <f t="shared" si="157"/>
        <v>4.2692999999999994</v>
      </c>
      <c r="F1082" s="82">
        <f t="shared" si="158"/>
        <v>4.0446</v>
      </c>
      <c r="G1082" s="29"/>
      <c r="H1082" s="82">
        <f t="shared" ca="1" si="160"/>
        <v>4.4939999999999998</v>
      </c>
      <c r="I1082" s="36">
        <f t="shared" ca="1" si="159"/>
        <v>0</v>
      </c>
      <c r="J1082" s="14"/>
    </row>
    <row r="1083" spans="1:10" ht="15.75" customHeight="1" x14ac:dyDescent="0.25">
      <c r="A1083" s="41" t="s">
        <v>501</v>
      </c>
      <c r="B1083" s="34" t="s">
        <v>532</v>
      </c>
      <c r="C1083" s="42">
        <v>0.12</v>
      </c>
      <c r="D1083" s="43">
        <f t="shared" si="153"/>
        <v>4.4939999999999998</v>
      </c>
      <c r="E1083" s="43">
        <f t="shared" si="157"/>
        <v>4.2692999999999994</v>
      </c>
      <c r="F1083" s="82">
        <f t="shared" si="158"/>
        <v>4.0446</v>
      </c>
      <c r="G1083" s="29"/>
      <c r="H1083" s="82">
        <f t="shared" ca="1" si="160"/>
        <v>4.4939999999999998</v>
      </c>
      <c r="I1083" s="36">
        <f t="shared" ca="1" si="159"/>
        <v>0</v>
      </c>
      <c r="J1083" s="14"/>
    </row>
    <row r="1084" spans="1:10" ht="15.75" customHeight="1" x14ac:dyDescent="0.25">
      <c r="A1084" s="41" t="s">
        <v>501</v>
      </c>
      <c r="B1084" s="34" t="s">
        <v>533</v>
      </c>
      <c r="C1084" s="42">
        <v>0.12</v>
      </c>
      <c r="D1084" s="43">
        <f t="shared" si="153"/>
        <v>4.4939999999999998</v>
      </c>
      <c r="E1084" s="43">
        <f t="shared" si="157"/>
        <v>4.2692999999999994</v>
      </c>
      <c r="F1084" s="82">
        <f t="shared" si="158"/>
        <v>4.0446</v>
      </c>
      <c r="G1084" s="29"/>
      <c r="H1084" s="82">
        <f t="shared" ca="1" si="160"/>
        <v>4.4939999999999998</v>
      </c>
      <c r="I1084" s="36">
        <f t="shared" ca="1" si="159"/>
        <v>0</v>
      </c>
      <c r="J1084" s="14"/>
    </row>
    <row r="1085" spans="1:10" ht="15.75" customHeight="1" x14ac:dyDescent="0.25">
      <c r="A1085" s="41" t="s">
        <v>501</v>
      </c>
      <c r="B1085" s="34" t="s">
        <v>534</v>
      </c>
      <c r="C1085" s="42">
        <v>0.12</v>
      </c>
      <c r="D1085" s="43">
        <f t="shared" si="153"/>
        <v>4.4939999999999998</v>
      </c>
      <c r="E1085" s="43">
        <f t="shared" si="157"/>
        <v>4.2692999999999994</v>
      </c>
      <c r="F1085" s="82">
        <f t="shared" si="158"/>
        <v>4.0446</v>
      </c>
      <c r="G1085" s="29"/>
      <c r="H1085" s="82">
        <f t="shared" ca="1" si="160"/>
        <v>4.4939999999999998</v>
      </c>
      <c r="I1085" s="36">
        <f t="shared" ca="1" si="159"/>
        <v>0</v>
      </c>
      <c r="J1085" s="14"/>
    </row>
    <row r="1086" spans="1:10" ht="15.75" customHeight="1" x14ac:dyDescent="0.25">
      <c r="A1086" s="41" t="s">
        <v>501</v>
      </c>
      <c r="B1086" s="34" t="s">
        <v>535</v>
      </c>
      <c r="C1086" s="42">
        <v>0.12</v>
      </c>
      <c r="D1086" s="43">
        <f t="shared" si="153"/>
        <v>4.4939999999999998</v>
      </c>
      <c r="E1086" s="43">
        <f t="shared" si="157"/>
        <v>4.2692999999999994</v>
      </c>
      <c r="F1086" s="82">
        <f t="shared" si="158"/>
        <v>4.0446</v>
      </c>
      <c r="G1086" s="29"/>
      <c r="H1086" s="82">
        <f t="shared" ca="1" si="160"/>
        <v>4.4939999999999998</v>
      </c>
      <c r="I1086" s="36">
        <f t="shared" ca="1" si="159"/>
        <v>0</v>
      </c>
      <c r="J1086" s="14"/>
    </row>
    <row r="1087" spans="1:10" ht="15.75" customHeight="1" x14ac:dyDescent="0.25">
      <c r="A1087" s="41" t="s">
        <v>501</v>
      </c>
      <c r="B1087" s="34" t="s">
        <v>536</v>
      </c>
      <c r="C1087" s="42">
        <v>0.12</v>
      </c>
      <c r="D1087" s="43">
        <f t="shared" si="153"/>
        <v>4.4939999999999998</v>
      </c>
      <c r="E1087" s="43">
        <f t="shared" si="157"/>
        <v>4.2692999999999994</v>
      </c>
      <c r="F1087" s="82">
        <f t="shared" si="158"/>
        <v>4.0446</v>
      </c>
      <c r="G1087" s="29"/>
      <c r="H1087" s="82">
        <f t="shared" ca="1" si="160"/>
        <v>4.4939999999999998</v>
      </c>
      <c r="I1087" s="36">
        <f t="shared" ca="1" si="159"/>
        <v>0</v>
      </c>
      <c r="J1087" s="14"/>
    </row>
    <row r="1088" spans="1:10" ht="15.75" customHeight="1" x14ac:dyDescent="0.25">
      <c r="A1088" s="41" t="s">
        <v>501</v>
      </c>
      <c r="B1088" s="34" t="s">
        <v>537</v>
      </c>
      <c r="C1088" s="42">
        <v>0.12</v>
      </c>
      <c r="D1088" s="43">
        <f t="shared" si="153"/>
        <v>4.4939999999999998</v>
      </c>
      <c r="E1088" s="43">
        <f t="shared" si="157"/>
        <v>4.2692999999999994</v>
      </c>
      <c r="F1088" s="82">
        <f t="shared" si="158"/>
        <v>4.0446</v>
      </c>
      <c r="G1088" s="29"/>
      <c r="H1088" s="82">
        <f t="shared" ca="1" si="160"/>
        <v>4.4939999999999998</v>
      </c>
      <c r="I1088" s="36">
        <f t="shared" ca="1" si="159"/>
        <v>0</v>
      </c>
      <c r="J1088" s="14"/>
    </row>
    <row r="1089" spans="1:10" ht="15.75" customHeight="1" x14ac:dyDescent="0.25">
      <c r="A1089" s="41" t="s">
        <v>501</v>
      </c>
      <c r="B1089" s="34" t="s">
        <v>538</v>
      </c>
      <c r="C1089" s="42">
        <v>0.12</v>
      </c>
      <c r="D1089" s="43">
        <f t="shared" si="153"/>
        <v>4.4939999999999998</v>
      </c>
      <c r="E1089" s="43">
        <f t="shared" si="157"/>
        <v>4.2692999999999994</v>
      </c>
      <c r="F1089" s="82">
        <f t="shared" si="158"/>
        <v>4.0446</v>
      </c>
      <c r="G1089" s="29"/>
      <c r="H1089" s="82">
        <f t="shared" ca="1" si="160"/>
        <v>4.4939999999999998</v>
      </c>
      <c r="I1089" s="36">
        <f t="shared" ca="1" si="159"/>
        <v>0</v>
      </c>
      <c r="J1089" s="14"/>
    </row>
    <row r="1090" spans="1:10" ht="15.75" customHeight="1" x14ac:dyDescent="0.25">
      <c r="A1090" s="41" t="s">
        <v>501</v>
      </c>
      <c r="B1090" s="34" t="s">
        <v>539</v>
      </c>
      <c r="C1090" s="42">
        <v>0.12</v>
      </c>
      <c r="D1090" s="43">
        <f t="shared" si="153"/>
        <v>4.4939999999999998</v>
      </c>
      <c r="E1090" s="43">
        <f t="shared" si="157"/>
        <v>4.2692999999999994</v>
      </c>
      <c r="F1090" s="82">
        <f t="shared" si="158"/>
        <v>4.0446</v>
      </c>
      <c r="G1090" s="29"/>
      <c r="H1090" s="82">
        <f t="shared" ca="1" si="160"/>
        <v>4.4939999999999998</v>
      </c>
      <c r="I1090" s="36">
        <f t="shared" ca="1" si="159"/>
        <v>0</v>
      </c>
      <c r="J1090" s="14"/>
    </row>
    <row r="1091" spans="1:10" ht="15.75" customHeight="1" x14ac:dyDescent="0.25">
      <c r="A1091" s="41" t="s">
        <v>501</v>
      </c>
      <c r="B1091" s="34" t="s">
        <v>540</v>
      </c>
      <c r="C1091" s="42">
        <v>0.12</v>
      </c>
      <c r="D1091" s="43">
        <f t="shared" si="153"/>
        <v>4.4939999999999998</v>
      </c>
      <c r="E1091" s="43">
        <f t="shared" si="157"/>
        <v>4.2692999999999994</v>
      </c>
      <c r="F1091" s="82">
        <f t="shared" si="158"/>
        <v>4.0446</v>
      </c>
      <c r="G1091" s="29"/>
      <c r="H1091" s="82">
        <f t="shared" ca="1" si="160"/>
        <v>4.4939999999999998</v>
      </c>
      <c r="I1091" s="36">
        <f t="shared" ca="1" si="159"/>
        <v>0</v>
      </c>
      <c r="J1091" s="14"/>
    </row>
    <row r="1092" spans="1:10" ht="15.75" customHeight="1" x14ac:dyDescent="0.25">
      <c r="A1092" s="41" t="s">
        <v>501</v>
      </c>
      <c r="B1092" s="34" t="s">
        <v>541</v>
      </c>
      <c r="C1092" s="42">
        <v>0.12</v>
      </c>
      <c r="D1092" s="43">
        <f t="shared" si="153"/>
        <v>4.4939999999999998</v>
      </c>
      <c r="E1092" s="43">
        <f t="shared" si="157"/>
        <v>4.2692999999999994</v>
      </c>
      <c r="F1092" s="82">
        <f t="shared" si="158"/>
        <v>4.0446</v>
      </c>
      <c r="G1092" s="29"/>
      <c r="H1092" s="82">
        <f t="shared" ca="1" si="160"/>
        <v>4.4939999999999998</v>
      </c>
      <c r="I1092" s="36">
        <f t="shared" ca="1" si="159"/>
        <v>0</v>
      </c>
      <c r="J1092" s="14"/>
    </row>
    <row r="1093" spans="1:10" ht="15.75" customHeight="1" x14ac:dyDescent="0.25">
      <c r="A1093" s="41" t="s">
        <v>501</v>
      </c>
      <c r="B1093" s="34" t="s">
        <v>542</v>
      </c>
      <c r="C1093" s="42">
        <v>0.12</v>
      </c>
      <c r="D1093" s="43">
        <f t="shared" si="153"/>
        <v>4.4939999999999998</v>
      </c>
      <c r="E1093" s="43">
        <f t="shared" si="157"/>
        <v>4.2692999999999994</v>
      </c>
      <c r="F1093" s="82">
        <f t="shared" si="158"/>
        <v>4.0446</v>
      </c>
      <c r="G1093" s="29"/>
      <c r="H1093" s="82">
        <f t="shared" ca="1" si="160"/>
        <v>4.4939999999999998</v>
      </c>
      <c r="I1093" s="36">
        <f t="shared" ca="1" si="159"/>
        <v>0</v>
      </c>
      <c r="J1093" s="14"/>
    </row>
    <row r="1094" spans="1:10" ht="15.75" customHeight="1" x14ac:dyDescent="0.25">
      <c r="A1094" s="41" t="s">
        <v>501</v>
      </c>
      <c r="B1094" s="34" t="s">
        <v>543</v>
      </c>
      <c r="C1094" s="42">
        <v>0.12</v>
      </c>
      <c r="D1094" s="43">
        <f t="shared" si="153"/>
        <v>4.4939999999999998</v>
      </c>
      <c r="E1094" s="43">
        <f t="shared" si="157"/>
        <v>4.2692999999999994</v>
      </c>
      <c r="F1094" s="82">
        <f t="shared" si="158"/>
        <v>4.0446</v>
      </c>
      <c r="G1094" s="29"/>
      <c r="H1094" s="82">
        <f t="shared" ca="1" si="160"/>
        <v>4.4939999999999998</v>
      </c>
      <c r="I1094" s="36">
        <f t="shared" ca="1" si="159"/>
        <v>0</v>
      </c>
      <c r="J1094" s="14"/>
    </row>
    <row r="1095" spans="1:10" ht="15.75" customHeight="1" x14ac:dyDescent="0.25">
      <c r="A1095" s="41" t="s">
        <v>501</v>
      </c>
      <c r="B1095" s="34" t="s">
        <v>183</v>
      </c>
      <c r="C1095" s="42">
        <v>0.12</v>
      </c>
      <c r="D1095" s="43">
        <f t="shared" si="153"/>
        <v>4.4939999999999998</v>
      </c>
      <c r="E1095" s="43">
        <f t="shared" si="157"/>
        <v>4.2692999999999994</v>
      </c>
      <c r="F1095" s="82">
        <f t="shared" si="158"/>
        <v>4.0446</v>
      </c>
      <c r="G1095" s="29"/>
      <c r="H1095" s="82">
        <f t="shared" ca="1" si="160"/>
        <v>4.4939999999999998</v>
      </c>
      <c r="I1095" s="36">
        <f t="shared" ca="1" si="159"/>
        <v>0</v>
      </c>
      <c r="J1095" s="14"/>
    </row>
    <row r="1096" spans="1:10" ht="15.75" customHeight="1" x14ac:dyDescent="0.25">
      <c r="A1096" s="41" t="s">
        <v>501</v>
      </c>
      <c r="B1096" s="34" t="s">
        <v>544</v>
      </c>
      <c r="C1096" s="42">
        <v>0.12</v>
      </c>
      <c r="D1096" s="43">
        <f t="shared" si="153"/>
        <v>4.4939999999999998</v>
      </c>
      <c r="E1096" s="43">
        <f t="shared" si="157"/>
        <v>4.2692999999999994</v>
      </c>
      <c r="F1096" s="82">
        <f t="shared" si="158"/>
        <v>4.0446</v>
      </c>
      <c r="G1096" s="29"/>
      <c r="H1096" s="82">
        <f t="shared" ca="1" si="160"/>
        <v>4.4939999999999998</v>
      </c>
      <c r="I1096" s="36">
        <f t="shared" ca="1" si="159"/>
        <v>0</v>
      </c>
      <c r="J1096" s="14"/>
    </row>
    <row r="1097" spans="1:10" ht="15.75" customHeight="1" x14ac:dyDescent="0.25">
      <c r="A1097" s="41" t="s">
        <v>501</v>
      </c>
      <c r="B1097" s="34" t="s">
        <v>545</v>
      </c>
      <c r="C1097" s="42">
        <v>0.12</v>
      </c>
      <c r="D1097" s="43">
        <f t="shared" si="153"/>
        <v>4.4939999999999998</v>
      </c>
      <c r="E1097" s="43">
        <f t="shared" si="157"/>
        <v>4.2692999999999994</v>
      </c>
      <c r="F1097" s="82">
        <f t="shared" si="158"/>
        <v>4.0446</v>
      </c>
      <c r="G1097" s="29"/>
      <c r="H1097" s="82">
        <f t="shared" ca="1" si="160"/>
        <v>4.4939999999999998</v>
      </c>
      <c r="I1097" s="36">
        <f t="shared" ca="1" si="159"/>
        <v>0</v>
      </c>
      <c r="J1097" s="14"/>
    </row>
    <row r="1098" spans="1:10" ht="15.75" customHeight="1" x14ac:dyDescent="0.25">
      <c r="A1098" s="41" t="s">
        <v>501</v>
      </c>
      <c r="B1098" s="34" t="s">
        <v>184</v>
      </c>
      <c r="C1098" s="42">
        <v>0.12</v>
      </c>
      <c r="D1098" s="43">
        <f t="shared" si="153"/>
        <v>4.4939999999999998</v>
      </c>
      <c r="E1098" s="43">
        <f t="shared" si="157"/>
        <v>4.2692999999999994</v>
      </c>
      <c r="F1098" s="82">
        <f t="shared" si="158"/>
        <v>4.0446</v>
      </c>
      <c r="G1098" s="29"/>
      <c r="H1098" s="82">
        <f t="shared" ca="1" si="160"/>
        <v>4.4939999999999998</v>
      </c>
      <c r="I1098" s="36">
        <f t="shared" ca="1" si="159"/>
        <v>0</v>
      </c>
      <c r="J1098" s="14"/>
    </row>
    <row r="1099" spans="1:10" ht="15.75" customHeight="1" x14ac:dyDescent="0.25">
      <c r="A1099" s="41" t="s">
        <v>501</v>
      </c>
      <c r="B1099" s="34" t="s">
        <v>546</v>
      </c>
      <c r="C1099" s="42">
        <v>0.12</v>
      </c>
      <c r="D1099" s="43">
        <f t="shared" si="153"/>
        <v>4.4939999999999998</v>
      </c>
      <c r="E1099" s="43">
        <f t="shared" si="157"/>
        <v>4.2692999999999994</v>
      </c>
      <c r="F1099" s="82">
        <f t="shared" si="158"/>
        <v>4.0446</v>
      </c>
      <c r="G1099" s="29"/>
      <c r="H1099" s="82">
        <f t="shared" ca="1" si="160"/>
        <v>4.4939999999999998</v>
      </c>
      <c r="I1099" s="36">
        <f t="shared" ca="1" si="159"/>
        <v>0</v>
      </c>
      <c r="J1099" s="14"/>
    </row>
    <row r="1100" spans="1:10" ht="15.75" customHeight="1" x14ac:dyDescent="0.25">
      <c r="A1100" s="41" t="s">
        <v>501</v>
      </c>
      <c r="B1100" s="34" t="s">
        <v>547</v>
      </c>
      <c r="C1100" s="42">
        <v>0.12</v>
      </c>
      <c r="D1100" s="43">
        <f t="shared" si="153"/>
        <v>4.4939999999999998</v>
      </c>
      <c r="E1100" s="43">
        <f t="shared" si="157"/>
        <v>4.2692999999999994</v>
      </c>
      <c r="F1100" s="82">
        <f t="shared" si="158"/>
        <v>4.0446</v>
      </c>
      <c r="G1100" s="29"/>
      <c r="H1100" s="82">
        <f t="shared" ca="1" si="160"/>
        <v>4.4939999999999998</v>
      </c>
      <c r="I1100" s="36">
        <f t="shared" ca="1" si="159"/>
        <v>0</v>
      </c>
      <c r="J1100" s="14"/>
    </row>
    <row r="1101" spans="1:10" ht="15.75" customHeight="1" x14ac:dyDescent="0.25">
      <c r="A1101" s="41" t="s">
        <v>501</v>
      </c>
      <c r="B1101" s="34" t="s">
        <v>279</v>
      </c>
      <c r="C1101" s="42">
        <v>0.12</v>
      </c>
      <c r="D1101" s="43">
        <f t="shared" si="153"/>
        <v>4.4939999999999998</v>
      </c>
      <c r="E1101" s="43">
        <f t="shared" si="157"/>
        <v>4.2692999999999994</v>
      </c>
      <c r="F1101" s="82">
        <f t="shared" si="158"/>
        <v>4.0446</v>
      </c>
      <c r="G1101" s="29"/>
      <c r="H1101" s="82">
        <f t="shared" ca="1" si="160"/>
        <v>4.4939999999999998</v>
      </c>
      <c r="I1101" s="36">
        <f t="shared" ca="1" si="159"/>
        <v>0</v>
      </c>
      <c r="J1101" s="14"/>
    </row>
    <row r="1102" spans="1:10" ht="15.75" customHeight="1" x14ac:dyDescent="0.25">
      <c r="A1102" s="41" t="s">
        <v>501</v>
      </c>
      <c r="B1102" s="34" t="s">
        <v>548</v>
      </c>
      <c r="C1102" s="42">
        <v>0.12</v>
      </c>
      <c r="D1102" s="43">
        <f t="shared" si="153"/>
        <v>4.4939999999999998</v>
      </c>
      <c r="E1102" s="43">
        <f t="shared" si="157"/>
        <v>4.2692999999999994</v>
      </c>
      <c r="F1102" s="82">
        <f t="shared" si="158"/>
        <v>4.0446</v>
      </c>
      <c r="G1102" s="29"/>
      <c r="H1102" s="82">
        <f t="shared" ca="1" si="160"/>
        <v>4.4939999999999998</v>
      </c>
      <c r="I1102" s="36">
        <f t="shared" ca="1" si="159"/>
        <v>0</v>
      </c>
      <c r="J1102" s="14"/>
    </row>
    <row r="1103" spans="1:10" ht="15.75" customHeight="1" x14ac:dyDescent="0.25">
      <c r="A1103" s="41" t="s">
        <v>501</v>
      </c>
      <c r="B1103" s="34" t="s">
        <v>549</v>
      </c>
      <c r="C1103" s="42">
        <v>0.12</v>
      </c>
      <c r="D1103" s="43">
        <f t="shared" si="153"/>
        <v>4.4939999999999998</v>
      </c>
      <c r="E1103" s="43">
        <f t="shared" si="157"/>
        <v>4.2692999999999994</v>
      </c>
      <c r="F1103" s="82">
        <f t="shared" si="158"/>
        <v>4.0446</v>
      </c>
      <c r="G1103" s="29"/>
      <c r="H1103" s="82">
        <f t="shared" ca="1" si="160"/>
        <v>4.4939999999999998</v>
      </c>
      <c r="I1103" s="36">
        <f t="shared" ca="1" si="159"/>
        <v>0</v>
      </c>
      <c r="J1103" s="14"/>
    </row>
    <row r="1104" spans="1:10" ht="15.75" customHeight="1" x14ac:dyDescent="0.25">
      <c r="A1104" s="41" t="s">
        <v>501</v>
      </c>
      <c r="B1104" s="34" t="s">
        <v>550</v>
      </c>
      <c r="C1104" s="42">
        <v>0.12</v>
      </c>
      <c r="D1104" s="43">
        <f t="shared" si="153"/>
        <v>4.4939999999999998</v>
      </c>
      <c r="E1104" s="43">
        <f t="shared" si="157"/>
        <v>4.2692999999999994</v>
      </c>
      <c r="F1104" s="82">
        <f t="shared" si="158"/>
        <v>4.0446</v>
      </c>
      <c r="G1104" s="29"/>
      <c r="H1104" s="82">
        <f t="shared" ca="1" si="160"/>
        <v>4.4939999999999998</v>
      </c>
      <c r="I1104" s="36">
        <f t="shared" ca="1" si="159"/>
        <v>0</v>
      </c>
      <c r="J1104" s="14"/>
    </row>
    <row r="1105" spans="1:10" ht="15.75" customHeight="1" x14ac:dyDescent="0.25">
      <c r="A1105" s="41" t="s">
        <v>501</v>
      </c>
      <c r="B1105" s="34" t="s">
        <v>551</v>
      </c>
      <c r="C1105" s="42">
        <v>0.12</v>
      </c>
      <c r="D1105" s="43">
        <f t="shared" si="153"/>
        <v>4.4939999999999998</v>
      </c>
      <c r="E1105" s="43">
        <f t="shared" si="157"/>
        <v>4.2692999999999994</v>
      </c>
      <c r="F1105" s="82">
        <f t="shared" si="158"/>
        <v>4.0446</v>
      </c>
      <c r="G1105" s="29"/>
      <c r="H1105" s="82">
        <f t="shared" ca="1" si="160"/>
        <v>4.4939999999999998</v>
      </c>
      <c r="I1105" s="36">
        <f t="shared" ca="1" si="159"/>
        <v>0</v>
      </c>
      <c r="J1105" s="14"/>
    </row>
    <row r="1106" spans="1:10" ht="15.75" customHeight="1" x14ac:dyDescent="0.25">
      <c r="A1106" s="41" t="s">
        <v>501</v>
      </c>
      <c r="B1106" s="34" t="s">
        <v>552</v>
      </c>
      <c r="C1106" s="42">
        <v>0.12</v>
      </c>
      <c r="D1106" s="43">
        <f t="shared" si="153"/>
        <v>4.4939999999999998</v>
      </c>
      <c r="E1106" s="43">
        <f t="shared" si="157"/>
        <v>4.2692999999999994</v>
      </c>
      <c r="F1106" s="82">
        <f t="shared" si="158"/>
        <v>4.0446</v>
      </c>
      <c r="G1106" s="29"/>
      <c r="H1106" s="82">
        <f t="shared" ca="1" si="160"/>
        <v>4.4939999999999998</v>
      </c>
      <c r="I1106" s="36">
        <f t="shared" ca="1" si="159"/>
        <v>0</v>
      </c>
      <c r="J1106" s="14"/>
    </row>
    <row r="1107" spans="1:10" ht="15.75" customHeight="1" x14ac:dyDescent="0.25">
      <c r="A1107" s="41" t="s">
        <v>501</v>
      </c>
      <c r="B1107" s="34" t="s">
        <v>553</v>
      </c>
      <c r="C1107" s="42">
        <v>0.12</v>
      </c>
      <c r="D1107" s="43">
        <f t="shared" ref="D1107:D1170" si="161">C1107*$K$9</f>
        <v>4.4939999999999998</v>
      </c>
      <c r="E1107" s="43">
        <f t="shared" si="157"/>
        <v>4.2692999999999994</v>
      </c>
      <c r="F1107" s="82">
        <f t="shared" si="158"/>
        <v>4.0446</v>
      </c>
      <c r="G1107" s="29"/>
      <c r="H1107" s="82">
        <f t="shared" ca="1" si="160"/>
        <v>4.4939999999999998</v>
      </c>
      <c r="I1107" s="36">
        <f t="shared" ca="1" si="159"/>
        <v>0</v>
      </c>
      <c r="J1107" s="14"/>
    </row>
    <row r="1108" spans="1:10" ht="15.75" customHeight="1" x14ac:dyDescent="0.25">
      <c r="A1108" s="41" t="s">
        <v>501</v>
      </c>
      <c r="B1108" s="34" t="s">
        <v>554</v>
      </c>
      <c r="C1108" s="42">
        <v>0.12</v>
      </c>
      <c r="D1108" s="43">
        <f t="shared" si="161"/>
        <v>4.4939999999999998</v>
      </c>
      <c r="E1108" s="43">
        <f t="shared" ref="E1108:E1146" si="162">D1108*0.95</f>
        <v>4.2692999999999994</v>
      </c>
      <c r="F1108" s="82">
        <f t="shared" ref="F1108:F1146" si="163">D1108*0.9</f>
        <v>4.0446</v>
      </c>
      <c r="G1108" s="29"/>
      <c r="H1108" s="82">
        <f t="shared" ca="1" si="160"/>
        <v>4.4939999999999998</v>
      </c>
      <c r="I1108" s="36">
        <f t="shared" ref="I1108:I1146" ca="1" si="164">G1108*H1108</f>
        <v>0</v>
      </c>
      <c r="J1108" s="14"/>
    </row>
    <row r="1109" spans="1:10" ht="15.75" customHeight="1" x14ac:dyDescent="0.25">
      <c r="A1109" s="41" t="s">
        <v>501</v>
      </c>
      <c r="B1109" s="34" t="s">
        <v>555</v>
      </c>
      <c r="C1109" s="42">
        <v>0.12</v>
      </c>
      <c r="D1109" s="43">
        <f t="shared" si="161"/>
        <v>4.4939999999999998</v>
      </c>
      <c r="E1109" s="43">
        <f t="shared" si="162"/>
        <v>4.2692999999999994</v>
      </c>
      <c r="F1109" s="82">
        <f t="shared" si="163"/>
        <v>4.0446</v>
      </c>
      <c r="G1109" s="29"/>
      <c r="H1109" s="82">
        <f t="shared" ca="1" si="160"/>
        <v>4.4939999999999998</v>
      </c>
      <c r="I1109" s="36">
        <f t="shared" ca="1" si="164"/>
        <v>0</v>
      </c>
      <c r="J1109" s="14"/>
    </row>
    <row r="1110" spans="1:10" ht="15.75" customHeight="1" x14ac:dyDescent="0.25">
      <c r="A1110" s="41" t="s">
        <v>501</v>
      </c>
      <c r="B1110" s="34" t="s">
        <v>369</v>
      </c>
      <c r="C1110" s="42">
        <v>0.12</v>
      </c>
      <c r="D1110" s="43">
        <f t="shared" si="161"/>
        <v>4.4939999999999998</v>
      </c>
      <c r="E1110" s="43">
        <f t="shared" si="162"/>
        <v>4.2692999999999994</v>
      </c>
      <c r="F1110" s="82">
        <f t="shared" si="163"/>
        <v>4.0446</v>
      </c>
      <c r="G1110" s="29"/>
      <c r="H1110" s="82">
        <f t="shared" ca="1" si="160"/>
        <v>4.4939999999999998</v>
      </c>
      <c r="I1110" s="36">
        <f t="shared" ca="1" si="164"/>
        <v>0</v>
      </c>
      <c r="J1110" s="14"/>
    </row>
    <row r="1111" spans="1:10" ht="15.75" customHeight="1" x14ac:dyDescent="0.25">
      <c r="A1111" s="41" t="s">
        <v>501</v>
      </c>
      <c r="B1111" s="34" t="s">
        <v>556</v>
      </c>
      <c r="C1111" s="42">
        <v>0.12</v>
      </c>
      <c r="D1111" s="43">
        <f t="shared" si="161"/>
        <v>4.4939999999999998</v>
      </c>
      <c r="E1111" s="43">
        <f t="shared" si="162"/>
        <v>4.2692999999999994</v>
      </c>
      <c r="F1111" s="82">
        <f t="shared" si="163"/>
        <v>4.0446</v>
      </c>
      <c r="G1111" s="29"/>
      <c r="H1111" s="82">
        <f t="shared" ca="1" si="160"/>
        <v>4.4939999999999998</v>
      </c>
      <c r="I1111" s="36">
        <f t="shared" ca="1" si="164"/>
        <v>0</v>
      </c>
      <c r="J1111" s="14"/>
    </row>
    <row r="1112" spans="1:10" ht="15.75" customHeight="1" x14ac:dyDescent="0.25">
      <c r="A1112" s="41" t="s">
        <v>501</v>
      </c>
      <c r="B1112" s="34" t="s">
        <v>557</v>
      </c>
      <c r="C1112" s="42">
        <v>0.12</v>
      </c>
      <c r="D1112" s="43">
        <f t="shared" si="161"/>
        <v>4.4939999999999998</v>
      </c>
      <c r="E1112" s="43">
        <f t="shared" si="162"/>
        <v>4.2692999999999994</v>
      </c>
      <c r="F1112" s="82">
        <f t="shared" si="163"/>
        <v>4.0446</v>
      </c>
      <c r="G1112" s="29"/>
      <c r="H1112" s="82">
        <f t="shared" ca="1" si="160"/>
        <v>4.4939999999999998</v>
      </c>
      <c r="I1112" s="36">
        <f t="shared" ca="1" si="164"/>
        <v>0</v>
      </c>
      <c r="J1112" s="14"/>
    </row>
    <row r="1113" spans="1:10" ht="15.75" customHeight="1" x14ac:dyDescent="0.25">
      <c r="A1113" s="41" t="s">
        <v>501</v>
      </c>
      <c r="B1113" s="34" t="s">
        <v>558</v>
      </c>
      <c r="C1113" s="42">
        <v>0.12</v>
      </c>
      <c r="D1113" s="43">
        <f t="shared" si="161"/>
        <v>4.4939999999999998</v>
      </c>
      <c r="E1113" s="43">
        <f t="shared" si="162"/>
        <v>4.2692999999999994</v>
      </c>
      <c r="F1113" s="82">
        <f t="shared" si="163"/>
        <v>4.0446</v>
      </c>
      <c r="G1113" s="29"/>
      <c r="H1113" s="82">
        <f t="shared" ca="1" si="160"/>
        <v>4.4939999999999998</v>
      </c>
      <c r="I1113" s="36">
        <f t="shared" ca="1" si="164"/>
        <v>0</v>
      </c>
      <c r="J1113" s="14"/>
    </row>
    <row r="1114" spans="1:10" ht="15.75" customHeight="1" x14ac:dyDescent="0.25">
      <c r="A1114" s="41" t="s">
        <v>501</v>
      </c>
      <c r="B1114" s="34" t="s">
        <v>280</v>
      </c>
      <c r="C1114" s="42">
        <v>0.12</v>
      </c>
      <c r="D1114" s="43">
        <f t="shared" si="161"/>
        <v>4.4939999999999998</v>
      </c>
      <c r="E1114" s="43">
        <f t="shared" si="162"/>
        <v>4.2692999999999994</v>
      </c>
      <c r="F1114" s="82">
        <f t="shared" si="163"/>
        <v>4.0446</v>
      </c>
      <c r="G1114" s="29"/>
      <c r="H1114" s="82">
        <f t="shared" ca="1" si="160"/>
        <v>4.4939999999999998</v>
      </c>
      <c r="I1114" s="36">
        <f t="shared" ca="1" si="164"/>
        <v>0</v>
      </c>
      <c r="J1114" s="14"/>
    </row>
    <row r="1115" spans="1:10" ht="15.75" customHeight="1" x14ac:dyDescent="0.25">
      <c r="A1115" s="41" t="s">
        <v>501</v>
      </c>
      <c r="B1115" s="34" t="s">
        <v>559</v>
      </c>
      <c r="C1115" s="42">
        <v>0.12</v>
      </c>
      <c r="D1115" s="43">
        <f t="shared" si="161"/>
        <v>4.4939999999999998</v>
      </c>
      <c r="E1115" s="43">
        <f t="shared" si="162"/>
        <v>4.2692999999999994</v>
      </c>
      <c r="F1115" s="82">
        <f t="shared" si="163"/>
        <v>4.0446</v>
      </c>
      <c r="G1115" s="29"/>
      <c r="H1115" s="82">
        <f t="shared" ca="1" si="160"/>
        <v>4.4939999999999998</v>
      </c>
      <c r="I1115" s="36">
        <f t="shared" ca="1" si="164"/>
        <v>0</v>
      </c>
      <c r="J1115" s="14"/>
    </row>
    <row r="1116" spans="1:10" ht="15.75" customHeight="1" x14ac:dyDescent="0.25">
      <c r="A1116" s="41" t="s">
        <v>501</v>
      </c>
      <c r="B1116" s="34" t="s">
        <v>560</v>
      </c>
      <c r="C1116" s="42">
        <v>0.12</v>
      </c>
      <c r="D1116" s="43">
        <f t="shared" si="161"/>
        <v>4.4939999999999998</v>
      </c>
      <c r="E1116" s="43">
        <f t="shared" si="162"/>
        <v>4.2692999999999994</v>
      </c>
      <c r="F1116" s="82">
        <f t="shared" si="163"/>
        <v>4.0446</v>
      </c>
      <c r="G1116" s="29"/>
      <c r="H1116" s="82">
        <f t="shared" ca="1" si="160"/>
        <v>4.4939999999999998</v>
      </c>
      <c r="I1116" s="36">
        <f t="shared" ca="1" si="164"/>
        <v>0</v>
      </c>
      <c r="J1116" s="14"/>
    </row>
    <row r="1117" spans="1:10" ht="15.75" customHeight="1" x14ac:dyDescent="0.25">
      <c r="A1117" s="41" t="s">
        <v>501</v>
      </c>
      <c r="B1117" s="34" t="s">
        <v>561</v>
      </c>
      <c r="C1117" s="42">
        <v>0.12</v>
      </c>
      <c r="D1117" s="43">
        <f t="shared" si="161"/>
        <v>4.4939999999999998</v>
      </c>
      <c r="E1117" s="43">
        <f t="shared" si="162"/>
        <v>4.2692999999999994</v>
      </c>
      <c r="F1117" s="82">
        <f t="shared" si="163"/>
        <v>4.0446</v>
      </c>
      <c r="G1117" s="29"/>
      <c r="H1117" s="82">
        <f t="shared" ca="1" si="160"/>
        <v>4.4939999999999998</v>
      </c>
      <c r="I1117" s="36">
        <f t="shared" ca="1" si="164"/>
        <v>0</v>
      </c>
      <c r="J1117" s="14"/>
    </row>
    <row r="1118" spans="1:10" ht="15.75" customHeight="1" x14ac:dyDescent="0.25">
      <c r="A1118" s="41" t="s">
        <v>501</v>
      </c>
      <c r="B1118" s="34" t="s">
        <v>281</v>
      </c>
      <c r="C1118" s="42">
        <v>0.12</v>
      </c>
      <c r="D1118" s="43">
        <f t="shared" si="161"/>
        <v>4.4939999999999998</v>
      </c>
      <c r="E1118" s="43">
        <f t="shared" si="162"/>
        <v>4.2692999999999994</v>
      </c>
      <c r="F1118" s="82">
        <f t="shared" si="163"/>
        <v>4.0446</v>
      </c>
      <c r="G1118" s="29"/>
      <c r="H1118" s="82">
        <f t="shared" ca="1" si="160"/>
        <v>4.4939999999999998</v>
      </c>
      <c r="I1118" s="36">
        <f t="shared" ca="1" si="164"/>
        <v>0</v>
      </c>
      <c r="J1118" s="14"/>
    </row>
    <row r="1119" spans="1:10" ht="15.75" customHeight="1" x14ac:dyDescent="0.25">
      <c r="A1119" s="41" t="s">
        <v>501</v>
      </c>
      <c r="B1119" s="34" t="s">
        <v>562</v>
      </c>
      <c r="C1119" s="42">
        <v>0.12</v>
      </c>
      <c r="D1119" s="43">
        <f t="shared" si="161"/>
        <v>4.4939999999999998</v>
      </c>
      <c r="E1119" s="43">
        <f t="shared" si="162"/>
        <v>4.2692999999999994</v>
      </c>
      <c r="F1119" s="82">
        <f t="shared" si="163"/>
        <v>4.0446</v>
      </c>
      <c r="G1119" s="29"/>
      <c r="H1119" s="82">
        <f t="shared" ca="1" si="160"/>
        <v>4.4939999999999998</v>
      </c>
      <c r="I1119" s="36">
        <f t="shared" ca="1" si="164"/>
        <v>0</v>
      </c>
      <c r="J1119" s="14"/>
    </row>
    <row r="1120" spans="1:10" ht="15.75" customHeight="1" x14ac:dyDescent="0.25">
      <c r="A1120" s="41" t="s">
        <v>501</v>
      </c>
      <c r="B1120" s="34" t="s">
        <v>563</v>
      </c>
      <c r="C1120" s="42">
        <v>0.12</v>
      </c>
      <c r="D1120" s="43">
        <f t="shared" si="161"/>
        <v>4.4939999999999998</v>
      </c>
      <c r="E1120" s="43">
        <f t="shared" si="162"/>
        <v>4.2692999999999994</v>
      </c>
      <c r="F1120" s="82">
        <f t="shared" si="163"/>
        <v>4.0446</v>
      </c>
      <c r="G1120" s="29"/>
      <c r="H1120" s="82">
        <f t="shared" ca="1" si="160"/>
        <v>4.4939999999999998</v>
      </c>
      <c r="I1120" s="36">
        <f t="shared" ca="1" si="164"/>
        <v>0</v>
      </c>
      <c r="J1120" s="14"/>
    </row>
    <row r="1121" spans="1:10" ht="15.75" customHeight="1" x14ac:dyDescent="0.25">
      <c r="A1121" s="41" t="s">
        <v>501</v>
      </c>
      <c r="B1121" s="34" t="s">
        <v>377</v>
      </c>
      <c r="C1121" s="42">
        <v>0.12</v>
      </c>
      <c r="D1121" s="43">
        <f t="shared" si="161"/>
        <v>4.4939999999999998</v>
      </c>
      <c r="E1121" s="43">
        <f t="shared" si="162"/>
        <v>4.2692999999999994</v>
      </c>
      <c r="F1121" s="82">
        <f t="shared" si="163"/>
        <v>4.0446</v>
      </c>
      <c r="G1121" s="29"/>
      <c r="H1121" s="82">
        <f t="shared" ca="1" si="160"/>
        <v>4.4939999999999998</v>
      </c>
      <c r="I1121" s="36">
        <f t="shared" ca="1" si="164"/>
        <v>0</v>
      </c>
      <c r="J1121" s="14"/>
    </row>
    <row r="1122" spans="1:10" ht="15.75" customHeight="1" x14ac:dyDescent="0.25">
      <c r="A1122" s="41" t="s">
        <v>501</v>
      </c>
      <c r="B1122" s="34" t="s">
        <v>564</v>
      </c>
      <c r="C1122" s="42">
        <v>0.12</v>
      </c>
      <c r="D1122" s="43">
        <f t="shared" si="161"/>
        <v>4.4939999999999998</v>
      </c>
      <c r="E1122" s="43">
        <f t="shared" si="162"/>
        <v>4.2692999999999994</v>
      </c>
      <c r="F1122" s="82">
        <f t="shared" si="163"/>
        <v>4.0446</v>
      </c>
      <c r="G1122" s="29"/>
      <c r="H1122" s="82">
        <f t="shared" ca="1" si="160"/>
        <v>4.4939999999999998</v>
      </c>
      <c r="I1122" s="36">
        <f t="shared" ca="1" si="164"/>
        <v>0</v>
      </c>
      <c r="J1122" s="14"/>
    </row>
    <row r="1123" spans="1:10" ht="15.75" customHeight="1" x14ac:dyDescent="0.25">
      <c r="A1123" s="41" t="s">
        <v>501</v>
      </c>
      <c r="B1123" s="34" t="s">
        <v>565</v>
      </c>
      <c r="C1123" s="42">
        <v>0.12</v>
      </c>
      <c r="D1123" s="43">
        <f t="shared" si="161"/>
        <v>4.4939999999999998</v>
      </c>
      <c r="E1123" s="43">
        <f t="shared" si="162"/>
        <v>4.2692999999999994</v>
      </c>
      <c r="F1123" s="82">
        <f t="shared" si="163"/>
        <v>4.0446</v>
      </c>
      <c r="G1123" s="29"/>
      <c r="H1123" s="82">
        <f t="shared" ca="1" si="160"/>
        <v>4.4939999999999998</v>
      </c>
      <c r="I1123" s="36">
        <f t="shared" ca="1" si="164"/>
        <v>0</v>
      </c>
      <c r="J1123" s="14"/>
    </row>
    <row r="1124" spans="1:10" ht="15.75" customHeight="1" x14ac:dyDescent="0.25">
      <c r="A1124" s="41" t="s">
        <v>501</v>
      </c>
      <c r="B1124" s="34" t="s">
        <v>566</v>
      </c>
      <c r="C1124" s="42">
        <v>0.12</v>
      </c>
      <c r="D1124" s="43">
        <f t="shared" si="161"/>
        <v>4.4939999999999998</v>
      </c>
      <c r="E1124" s="43">
        <f t="shared" si="162"/>
        <v>4.2692999999999994</v>
      </c>
      <c r="F1124" s="82">
        <f t="shared" si="163"/>
        <v>4.0446</v>
      </c>
      <c r="G1124" s="29"/>
      <c r="H1124" s="82">
        <f t="shared" ca="1" si="160"/>
        <v>4.4939999999999998</v>
      </c>
      <c r="I1124" s="36">
        <f t="shared" ca="1" si="164"/>
        <v>0</v>
      </c>
      <c r="J1124" s="14"/>
    </row>
    <row r="1125" spans="1:10" ht="15.75" customHeight="1" x14ac:dyDescent="0.25">
      <c r="A1125" s="41" t="s">
        <v>501</v>
      </c>
      <c r="B1125" s="34" t="s">
        <v>567</v>
      </c>
      <c r="C1125" s="42">
        <v>0.12</v>
      </c>
      <c r="D1125" s="43">
        <f t="shared" si="161"/>
        <v>4.4939999999999998</v>
      </c>
      <c r="E1125" s="43">
        <f t="shared" si="162"/>
        <v>4.2692999999999994</v>
      </c>
      <c r="F1125" s="82">
        <f t="shared" si="163"/>
        <v>4.0446</v>
      </c>
      <c r="G1125" s="29"/>
      <c r="H1125" s="82">
        <f t="shared" ca="1" si="160"/>
        <v>4.4939999999999998</v>
      </c>
      <c r="I1125" s="36">
        <f t="shared" ca="1" si="164"/>
        <v>0</v>
      </c>
      <c r="J1125" s="14"/>
    </row>
    <row r="1126" spans="1:10" ht="15.75" customHeight="1" x14ac:dyDescent="0.25">
      <c r="A1126" s="41" t="s">
        <v>501</v>
      </c>
      <c r="B1126" s="34" t="s">
        <v>568</v>
      </c>
      <c r="C1126" s="42">
        <v>0.12</v>
      </c>
      <c r="D1126" s="43">
        <f t="shared" si="161"/>
        <v>4.4939999999999998</v>
      </c>
      <c r="E1126" s="43">
        <f t="shared" si="162"/>
        <v>4.2692999999999994</v>
      </c>
      <c r="F1126" s="82">
        <f t="shared" si="163"/>
        <v>4.0446</v>
      </c>
      <c r="G1126" s="29"/>
      <c r="H1126" s="82">
        <f t="shared" ca="1" si="160"/>
        <v>4.4939999999999998</v>
      </c>
      <c r="I1126" s="36">
        <f t="shared" ca="1" si="164"/>
        <v>0</v>
      </c>
      <c r="J1126" s="14"/>
    </row>
    <row r="1127" spans="1:10" ht="15.75" customHeight="1" x14ac:dyDescent="0.25">
      <c r="A1127" s="41" t="s">
        <v>501</v>
      </c>
      <c r="B1127" s="34" t="s">
        <v>569</v>
      </c>
      <c r="C1127" s="42">
        <v>0.12</v>
      </c>
      <c r="D1127" s="43">
        <f t="shared" si="161"/>
        <v>4.4939999999999998</v>
      </c>
      <c r="E1127" s="43">
        <f t="shared" si="162"/>
        <v>4.2692999999999994</v>
      </c>
      <c r="F1127" s="82">
        <f t="shared" si="163"/>
        <v>4.0446</v>
      </c>
      <c r="G1127" s="29"/>
      <c r="H1127" s="82">
        <f t="shared" ca="1" si="160"/>
        <v>4.4939999999999998</v>
      </c>
      <c r="I1127" s="36">
        <f t="shared" ca="1" si="164"/>
        <v>0</v>
      </c>
      <c r="J1127" s="14"/>
    </row>
    <row r="1128" spans="1:10" ht="15.75" customHeight="1" x14ac:dyDescent="0.25">
      <c r="A1128" s="41" t="s">
        <v>501</v>
      </c>
      <c r="B1128" s="34" t="s">
        <v>282</v>
      </c>
      <c r="C1128" s="42">
        <v>0.12</v>
      </c>
      <c r="D1128" s="43">
        <f t="shared" si="161"/>
        <v>4.4939999999999998</v>
      </c>
      <c r="E1128" s="43">
        <f t="shared" si="162"/>
        <v>4.2692999999999994</v>
      </c>
      <c r="F1128" s="82">
        <f t="shared" si="163"/>
        <v>4.0446</v>
      </c>
      <c r="G1128" s="29"/>
      <c r="H1128" s="82">
        <f t="shared" ca="1" si="160"/>
        <v>4.4939999999999998</v>
      </c>
      <c r="I1128" s="36">
        <f t="shared" ca="1" si="164"/>
        <v>0</v>
      </c>
      <c r="J1128" s="14"/>
    </row>
    <row r="1129" spans="1:10" ht="15.75" customHeight="1" x14ac:dyDescent="0.25">
      <c r="A1129" s="41" t="s">
        <v>501</v>
      </c>
      <c r="B1129" s="34" t="s">
        <v>570</v>
      </c>
      <c r="C1129" s="42">
        <v>0.12</v>
      </c>
      <c r="D1129" s="43">
        <f t="shared" si="161"/>
        <v>4.4939999999999998</v>
      </c>
      <c r="E1129" s="43">
        <f t="shared" si="162"/>
        <v>4.2692999999999994</v>
      </c>
      <c r="F1129" s="82">
        <f t="shared" si="163"/>
        <v>4.0446</v>
      </c>
      <c r="G1129" s="29"/>
      <c r="H1129" s="82">
        <f t="shared" ca="1" si="160"/>
        <v>4.4939999999999998</v>
      </c>
      <c r="I1129" s="36">
        <f t="shared" ca="1" si="164"/>
        <v>0</v>
      </c>
      <c r="J1129" s="14"/>
    </row>
    <row r="1130" spans="1:10" ht="15.75" customHeight="1" x14ac:dyDescent="0.25">
      <c r="A1130" s="41" t="s">
        <v>501</v>
      </c>
      <c r="B1130" s="34" t="s">
        <v>571</v>
      </c>
      <c r="C1130" s="42">
        <v>0.12</v>
      </c>
      <c r="D1130" s="43">
        <f t="shared" si="161"/>
        <v>4.4939999999999998</v>
      </c>
      <c r="E1130" s="43">
        <f t="shared" si="162"/>
        <v>4.2692999999999994</v>
      </c>
      <c r="F1130" s="82">
        <f t="shared" si="163"/>
        <v>4.0446</v>
      </c>
      <c r="G1130" s="29"/>
      <c r="H1130" s="82">
        <f t="shared" ca="1" si="160"/>
        <v>4.4939999999999998</v>
      </c>
      <c r="I1130" s="36">
        <f t="shared" ca="1" si="164"/>
        <v>0</v>
      </c>
      <c r="J1130" s="14"/>
    </row>
    <row r="1131" spans="1:10" ht="15.75" customHeight="1" x14ac:dyDescent="0.25">
      <c r="A1131" s="41" t="s">
        <v>501</v>
      </c>
      <c r="B1131" s="34" t="s">
        <v>572</v>
      </c>
      <c r="C1131" s="42">
        <v>0.12</v>
      </c>
      <c r="D1131" s="43">
        <f t="shared" si="161"/>
        <v>4.4939999999999998</v>
      </c>
      <c r="E1131" s="43">
        <f t="shared" si="162"/>
        <v>4.2692999999999994</v>
      </c>
      <c r="F1131" s="82">
        <f t="shared" si="163"/>
        <v>4.0446</v>
      </c>
      <c r="G1131" s="29"/>
      <c r="H1131" s="82">
        <f t="shared" ref="H1131:H1194" ca="1" si="165">IF($H$8&lt;2500,D1131, IF(AND($H$8&lt;5000,$H$8&gt;2500),E1131,F1131))</f>
        <v>4.4939999999999998</v>
      </c>
      <c r="I1131" s="36">
        <f t="shared" ca="1" si="164"/>
        <v>0</v>
      </c>
      <c r="J1131" s="14"/>
    </row>
    <row r="1132" spans="1:10" ht="15.75" customHeight="1" x14ac:dyDescent="0.25">
      <c r="A1132" s="41" t="s">
        <v>501</v>
      </c>
      <c r="B1132" s="34" t="s">
        <v>573</v>
      </c>
      <c r="C1132" s="42">
        <v>0.12</v>
      </c>
      <c r="D1132" s="43">
        <f t="shared" si="161"/>
        <v>4.4939999999999998</v>
      </c>
      <c r="E1132" s="43">
        <f t="shared" si="162"/>
        <v>4.2692999999999994</v>
      </c>
      <c r="F1132" s="82">
        <f t="shared" si="163"/>
        <v>4.0446</v>
      </c>
      <c r="G1132" s="29"/>
      <c r="H1132" s="82">
        <f t="shared" ca="1" si="165"/>
        <v>4.4939999999999998</v>
      </c>
      <c r="I1132" s="36">
        <f t="shared" ca="1" si="164"/>
        <v>0</v>
      </c>
      <c r="J1132" s="14"/>
    </row>
    <row r="1133" spans="1:10" ht="15.75" customHeight="1" x14ac:dyDescent="0.25">
      <c r="A1133" s="41" t="s">
        <v>501</v>
      </c>
      <c r="B1133" s="34" t="s">
        <v>574</v>
      </c>
      <c r="C1133" s="42">
        <v>0.12</v>
      </c>
      <c r="D1133" s="43">
        <f t="shared" si="161"/>
        <v>4.4939999999999998</v>
      </c>
      <c r="E1133" s="43">
        <f t="shared" si="162"/>
        <v>4.2692999999999994</v>
      </c>
      <c r="F1133" s="82">
        <f t="shared" si="163"/>
        <v>4.0446</v>
      </c>
      <c r="G1133" s="29"/>
      <c r="H1133" s="82">
        <f t="shared" ca="1" si="165"/>
        <v>4.4939999999999998</v>
      </c>
      <c r="I1133" s="36">
        <f t="shared" ca="1" si="164"/>
        <v>0</v>
      </c>
      <c r="J1133" s="14"/>
    </row>
    <row r="1134" spans="1:10" ht="15.75" customHeight="1" x14ac:dyDescent="0.25">
      <c r="A1134" s="41" t="s">
        <v>501</v>
      </c>
      <c r="B1134" s="34" t="s">
        <v>575</v>
      </c>
      <c r="C1134" s="42">
        <v>0.12</v>
      </c>
      <c r="D1134" s="43">
        <f t="shared" si="161"/>
        <v>4.4939999999999998</v>
      </c>
      <c r="E1134" s="43">
        <f t="shared" si="162"/>
        <v>4.2692999999999994</v>
      </c>
      <c r="F1134" s="82">
        <f t="shared" si="163"/>
        <v>4.0446</v>
      </c>
      <c r="G1134" s="29"/>
      <c r="H1134" s="82">
        <f t="shared" ca="1" si="165"/>
        <v>4.4939999999999998</v>
      </c>
      <c r="I1134" s="36">
        <f t="shared" ca="1" si="164"/>
        <v>0</v>
      </c>
      <c r="J1134" s="14"/>
    </row>
    <row r="1135" spans="1:10" ht="15.75" customHeight="1" x14ac:dyDescent="0.25">
      <c r="A1135" s="41" t="s">
        <v>501</v>
      </c>
      <c r="B1135" s="34" t="s">
        <v>576</v>
      </c>
      <c r="C1135" s="42">
        <v>0.12</v>
      </c>
      <c r="D1135" s="43">
        <f t="shared" si="161"/>
        <v>4.4939999999999998</v>
      </c>
      <c r="E1135" s="43">
        <f t="shared" si="162"/>
        <v>4.2692999999999994</v>
      </c>
      <c r="F1135" s="82">
        <f t="shared" si="163"/>
        <v>4.0446</v>
      </c>
      <c r="G1135" s="29"/>
      <c r="H1135" s="82">
        <f t="shared" ca="1" si="165"/>
        <v>4.4939999999999998</v>
      </c>
      <c r="I1135" s="36">
        <f t="shared" ca="1" si="164"/>
        <v>0</v>
      </c>
      <c r="J1135" s="14"/>
    </row>
    <row r="1136" spans="1:10" ht="15.75" customHeight="1" x14ac:dyDescent="0.25">
      <c r="A1136" s="41" t="s">
        <v>501</v>
      </c>
      <c r="B1136" s="34" t="s">
        <v>577</v>
      </c>
      <c r="C1136" s="42">
        <v>0.12</v>
      </c>
      <c r="D1136" s="43">
        <f t="shared" si="161"/>
        <v>4.4939999999999998</v>
      </c>
      <c r="E1136" s="43">
        <f t="shared" si="162"/>
        <v>4.2692999999999994</v>
      </c>
      <c r="F1136" s="82">
        <f t="shared" si="163"/>
        <v>4.0446</v>
      </c>
      <c r="G1136" s="29"/>
      <c r="H1136" s="82">
        <f t="shared" ca="1" si="165"/>
        <v>4.4939999999999998</v>
      </c>
      <c r="I1136" s="36">
        <f t="shared" ca="1" si="164"/>
        <v>0</v>
      </c>
      <c r="J1136" s="14"/>
    </row>
    <row r="1137" spans="1:10" ht="15.75" customHeight="1" x14ac:dyDescent="0.25">
      <c r="A1137" s="41" t="s">
        <v>501</v>
      </c>
      <c r="B1137" s="34" t="s">
        <v>578</v>
      </c>
      <c r="C1137" s="42">
        <v>0.12</v>
      </c>
      <c r="D1137" s="43">
        <f t="shared" si="161"/>
        <v>4.4939999999999998</v>
      </c>
      <c r="E1137" s="43">
        <f t="shared" si="162"/>
        <v>4.2692999999999994</v>
      </c>
      <c r="F1137" s="82">
        <f t="shared" si="163"/>
        <v>4.0446</v>
      </c>
      <c r="G1137" s="29"/>
      <c r="H1137" s="82">
        <f t="shared" ca="1" si="165"/>
        <v>4.4939999999999998</v>
      </c>
      <c r="I1137" s="36">
        <f t="shared" ca="1" si="164"/>
        <v>0</v>
      </c>
      <c r="J1137" s="14"/>
    </row>
    <row r="1138" spans="1:10" ht="15.75" customHeight="1" x14ac:dyDescent="0.25">
      <c r="A1138" s="41" t="s">
        <v>501</v>
      </c>
      <c r="B1138" s="34" t="s">
        <v>579</v>
      </c>
      <c r="C1138" s="42">
        <v>0.12</v>
      </c>
      <c r="D1138" s="43">
        <f t="shared" si="161"/>
        <v>4.4939999999999998</v>
      </c>
      <c r="E1138" s="43">
        <f t="shared" si="162"/>
        <v>4.2692999999999994</v>
      </c>
      <c r="F1138" s="82">
        <f t="shared" si="163"/>
        <v>4.0446</v>
      </c>
      <c r="G1138" s="29"/>
      <c r="H1138" s="82">
        <f t="shared" ca="1" si="165"/>
        <v>4.4939999999999998</v>
      </c>
      <c r="I1138" s="36">
        <f t="shared" ca="1" si="164"/>
        <v>0</v>
      </c>
      <c r="J1138" s="14"/>
    </row>
    <row r="1139" spans="1:10" ht="15.75" customHeight="1" x14ac:dyDescent="0.25">
      <c r="A1139" s="41" t="s">
        <v>501</v>
      </c>
      <c r="B1139" s="34" t="s">
        <v>580</v>
      </c>
      <c r="C1139" s="42">
        <v>0.12</v>
      </c>
      <c r="D1139" s="43">
        <f t="shared" si="161"/>
        <v>4.4939999999999998</v>
      </c>
      <c r="E1139" s="43">
        <f t="shared" si="162"/>
        <v>4.2692999999999994</v>
      </c>
      <c r="F1139" s="82">
        <f t="shared" si="163"/>
        <v>4.0446</v>
      </c>
      <c r="G1139" s="29"/>
      <c r="H1139" s="82">
        <f t="shared" ca="1" si="165"/>
        <v>4.4939999999999998</v>
      </c>
      <c r="I1139" s="36">
        <f t="shared" ca="1" si="164"/>
        <v>0</v>
      </c>
      <c r="J1139" s="14"/>
    </row>
    <row r="1140" spans="1:10" ht="15.75" customHeight="1" x14ac:dyDescent="0.25">
      <c r="A1140" s="41" t="s">
        <v>501</v>
      </c>
      <c r="B1140" s="34" t="s">
        <v>581</v>
      </c>
      <c r="C1140" s="42">
        <v>0.12</v>
      </c>
      <c r="D1140" s="43">
        <f t="shared" si="161"/>
        <v>4.4939999999999998</v>
      </c>
      <c r="E1140" s="43">
        <f t="shared" si="162"/>
        <v>4.2692999999999994</v>
      </c>
      <c r="F1140" s="82">
        <f t="shared" si="163"/>
        <v>4.0446</v>
      </c>
      <c r="G1140" s="29"/>
      <c r="H1140" s="82">
        <f t="shared" ca="1" si="165"/>
        <v>4.4939999999999998</v>
      </c>
      <c r="I1140" s="36">
        <f t="shared" ca="1" si="164"/>
        <v>0</v>
      </c>
      <c r="J1140" s="14"/>
    </row>
    <row r="1141" spans="1:10" ht="15.75" customHeight="1" x14ac:dyDescent="0.25">
      <c r="A1141" s="41" t="s">
        <v>501</v>
      </c>
      <c r="B1141" s="34" t="s">
        <v>582</v>
      </c>
      <c r="C1141" s="42">
        <v>0.12</v>
      </c>
      <c r="D1141" s="43">
        <f t="shared" si="161"/>
        <v>4.4939999999999998</v>
      </c>
      <c r="E1141" s="43">
        <f t="shared" si="162"/>
        <v>4.2692999999999994</v>
      </c>
      <c r="F1141" s="82">
        <f t="shared" si="163"/>
        <v>4.0446</v>
      </c>
      <c r="G1141" s="29"/>
      <c r="H1141" s="82">
        <f t="shared" ca="1" si="165"/>
        <v>4.4939999999999998</v>
      </c>
      <c r="I1141" s="36">
        <f t="shared" ca="1" si="164"/>
        <v>0</v>
      </c>
      <c r="J1141" s="14"/>
    </row>
    <row r="1142" spans="1:10" ht="15.75" customHeight="1" x14ac:dyDescent="0.25">
      <c r="A1142" s="41" t="s">
        <v>501</v>
      </c>
      <c r="B1142" s="34" t="s">
        <v>583</v>
      </c>
      <c r="C1142" s="42">
        <v>0.12</v>
      </c>
      <c r="D1142" s="43">
        <f t="shared" si="161"/>
        <v>4.4939999999999998</v>
      </c>
      <c r="E1142" s="43">
        <f t="shared" si="162"/>
        <v>4.2692999999999994</v>
      </c>
      <c r="F1142" s="82">
        <f t="shared" si="163"/>
        <v>4.0446</v>
      </c>
      <c r="G1142" s="29"/>
      <c r="H1142" s="82">
        <f t="shared" ca="1" si="165"/>
        <v>4.4939999999999998</v>
      </c>
      <c r="I1142" s="36">
        <f t="shared" ca="1" si="164"/>
        <v>0</v>
      </c>
      <c r="J1142" s="14"/>
    </row>
    <row r="1143" spans="1:10" ht="15.75" customHeight="1" x14ac:dyDescent="0.25">
      <c r="A1143" s="41" t="s">
        <v>501</v>
      </c>
      <c r="B1143" s="34" t="s">
        <v>283</v>
      </c>
      <c r="C1143" s="42">
        <v>0.12</v>
      </c>
      <c r="D1143" s="43">
        <f t="shared" si="161"/>
        <v>4.4939999999999998</v>
      </c>
      <c r="E1143" s="43">
        <f t="shared" si="162"/>
        <v>4.2692999999999994</v>
      </c>
      <c r="F1143" s="82">
        <f t="shared" si="163"/>
        <v>4.0446</v>
      </c>
      <c r="G1143" s="29"/>
      <c r="H1143" s="82">
        <f t="shared" ca="1" si="165"/>
        <v>4.4939999999999998</v>
      </c>
      <c r="I1143" s="36">
        <f t="shared" ca="1" si="164"/>
        <v>0</v>
      </c>
      <c r="J1143" s="14"/>
    </row>
    <row r="1144" spans="1:10" ht="15.75" customHeight="1" x14ac:dyDescent="0.25">
      <c r="A1144" s="41" t="s">
        <v>501</v>
      </c>
      <c r="B1144" s="34" t="s">
        <v>584</v>
      </c>
      <c r="C1144" s="42">
        <v>0.12</v>
      </c>
      <c r="D1144" s="43">
        <f t="shared" si="161"/>
        <v>4.4939999999999998</v>
      </c>
      <c r="E1144" s="43">
        <f t="shared" si="162"/>
        <v>4.2692999999999994</v>
      </c>
      <c r="F1144" s="82">
        <f t="shared" si="163"/>
        <v>4.0446</v>
      </c>
      <c r="G1144" s="29"/>
      <c r="H1144" s="82">
        <f t="shared" ca="1" si="165"/>
        <v>4.4939999999999998</v>
      </c>
      <c r="I1144" s="36">
        <f t="shared" ca="1" si="164"/>
        <v>0</v>
      </c>
      <c r="J1144" s="14"/>
    </row>
    <row r="1145" spans="1:10" ht="15.75" customHeight="1" x14ac:dyDescent="0.25">
      <c r="A1145" s="41" t="s">
        <v>501</v>
      </c>
      <c r="B1145" s="34" t="s">
        <v>585</v>
      </c>
      <c r="C1145" s="42">
        <v>0.12</v>
      </c>
      <c r="D1145" s="43">
        <f t="shared" si="161"/>
        <v>4.4939999999999998</v>
      </c>
      <c r="E1145" s="43">
        <f t="shared" si="162"/>
        <v>4.2692999999999994</v>
      </c>
      <c r="F1145" s="82">
        <f t="shared" si="163"/>
        <v>4.0446</v>
      </c>
      <c r="G1145" s="29"/>
      <c r="H1145" s="82">
        <f t="shared" ca="1" si="165"/>
        <v>4.4939999999999998</v>
      </c>
      <c r="I1145" s="36">
        <f t="shared" ca="1" si="164"/>
        <v>0</v>
      </c>
      <c r="J1145" s="14"/>
    </row>
    <row r="1146" spans="1:10" ht="15.75" customHeight="1" x14ac:dyDescent="0.25">
      <c r="A1146" s="41" t="s">
        <v>501</v>
      </c>
      <c r="B1146" s="34" t="s">
        <v>586</v>
      </c>
      <c r="C1146" s="42">
        <v>0.12</v>
      </c>
      <c r="D1146" s="43">
        <f t="shared" si="161"/>
        <v>4.4939999999999998</v>
      </c>
      <c r="E1146" s="43">
        <f t="shared" si="162"/>
        <v>4.2692999999999994</v>
      </c>
      <c r="F1146" s="82">
        <f t="shared" si="163"/>
        <v>4.0446</v>
      </c>
      <c r="G1146" s="29"/>
      <c r="H1146" s="82">
        <f t="shared" ca="1" si="165"/>
        <v>4.4939999999999998</v>
      </c>
      <c r="I1146" s="36">
        <f t="shared" ca="1" si="164"/>
        <v>0</v>
      </c>
      <c r="J1146" s="14"/>
    </row>
    <row r="1147" spans="1:10" ht="15.75" customHeight="1" x14ac:dyDescent="0.25">
      <c r="A1147" s="41" t="s">
        <v>587</v>
      </c>
      <c r="B1147" s="34" t="s">
        <v>588</v>
      </c>
      <c r="C1147" s="42">
        <v>0.15</v>
      </c>
      <c r="D1147" s="43">
        <f t="shared" si="161"/>
        <v>5.6175000000000006</v>
      </c>
      <c r="E1147" s="43">
        <f t="shared" ref="E1147" si="166">D1147*0.95</f>
        <v>5.3366250000000006</v>
      </c>
      <c r="F1147" s="82">
        <f t="shared" ref="F1147" si="167">D1147*0.9</f>
        <v>5.0557500000000006</v>
      </c>
      <c r="G1147" s="29"/>
      <c r="H1147" s="82">
        <f t="shared" ca="1" si="165"/>
        <v>5.6175000000000006</v>
      </c>
      <c r="I1147" s="36">
        <f t="shared" ref="I1147" ca="1" si="168">G1147*H1147</f>
        <v>0</v>
      </c>
      <c r="J1147" s="14"/>
    </row>
    <row r="1148" spans="1:10" ht="15.75" customHeight="1" x14ac:dyDescent="0.25">
      <c r="A1148" s="41" t="s">
        <v>587</v>
      </c>
      <c r="B1148" s="34" t="s">
        <v>589</v>
      </c>
      <c r="C1148" s="42">
        <v>0.15</v>
      </c>
      <c r="D1148" s="43">
        <f t="shared" si="161"/>
        <v>5.6175000000000006</v>
      </c>
      <c r="E1148" s="43">
        <f t="shared" ref="E1148:E1163" si="169">D1148*0.95</f>
        <v>5.3366250000000006</v>
      </c>
      <c r="F1148" s="82">
        <f t="shared" ref="F1148:F1163" si="170">D1148*0.9</f>
        <v>5.0557500000000006</v>
      </c>
      <c r="G1148" s="29"/>
      <c r="H1148" s="82">
        <f t="shared" ca="1" si="165"/>
        <v>5.6175000000000006</v>
      </c>
      <c r="I1148" s="36">
        <f t="shared" ref="I1148:I1163" ca="1" si="171">G1148*H1148</f>
        <v>0</v>
      </c>
      <c r="J1148" s="14"/>
    </row>
    <row r="1149" spans="1:10" ht="15.75" customHeight="1" x14ac:dyDescent="0.25">
      <c r="A1149" s="41" t="s">
        <v>587</v>
      </c>
      <c r="B1149" s="34" t="s">
        <v>590</v>
      </c>
      <c r="C1149" s="42">
        <v>0.15</v>
      </c>
      <c r="D1149" s="43">
        <f t="shared" si="161"/>
        <v>5.6175000000000006</v>
      </c>
      <c r="E1149" s="43">
        <f t="shared" si="169"/>
        <v>5.3366250000000006</v>
      </c>
      <c r="F1149" s="82">
        <f t="shared" si="170"/>
        <v>5.0557500000000006</v>
      </c>
      <c r="G1149" s="29"/>
      <c r="H1149" s="82">
        <f t="shared" ca="1" si="165"/>
        <v>5.6175000000000006</v>
      </c>
      <c r="I1149" s="36">
        <f t="shared" ca="1" si="171"/>
        <v>0</v>
      </c>
      <c r="J1149" s="14"/>
    </row>
    <row r="1150" spans="1:10" ht="15.75" customHeight="1" x14ac:dyDescent="0.25">
      <c r="A1150" s="41" t="s">
        <v>587</v>
      </c>
      <c r="B1150" s="34" t="s">
        <v>591</v>
      </c>
      <c r="C1150" s="42">
        <v>0.15</v>
      </c>
      <c r="D1150" s="43">
        <f t="shared" si="161"/>
        <v>5.6175000000000006</v>
      </c>
      <c r="E1150" s="43">
        <f t="shared" si="169"/>
        <v>5.3366250000000006</v>
      </c>
      <c r="F1150" s="82">
        <f t="shared" si="170"/>
        <v>5.0557500000000006</v>
      </c>
      <c r="G1150" s="29"/>
      <c r="H1150" s="82">
        <f t="shared" ca="1" si="165"/>
        <v>5.6175000000000006</v>
      </c>
      <c r="I1150" s="36">
        <f t="shared" ca="1" si="171"/>
        <v>0</v>
      </c>
      <c r="J1150" s="14"/>
    </row>
    <row r="1151" spans="1:10" ht="15.75" customHeight="1" x14ac:dyDescent="0.25">
      <c r="A1151" s="41" t="s">
        <v>587</v>
      </c>
      <c r="B1151" s="34" t="s">
        <v>592</v>
      </c>
      <c r="C1151" s="42">
        <v>0.15</v>
      </c>
      <c r="D1151" s="43">
        <f t="shared" si="161"/>
        <v>5.6175000000000006</v>
      </c>
      <c r="E1151" s="43">
        <f t="shared" si="169"/>
        <v>5.3366250000000006</v>
      </c>
      <c r="F1151" s="82">
        <f t="shared" si="170"/>
        <v>5.0557500000000006</v>
      </c>
      <c r="G1151" s="29"/>
      <c r="H1151" s="82">
        <f t="shared" ca="1" si="165"/>
        <v>5.6175000000000006</v>
      </c>
      <c r="I1151" s="36">
        <f t="shared" ca="1" si="171"/>
        <v>0</v>
      </c>
      <c r="J1151" s="14"/>
    </row>
    <row r="1152" spans="1:10" ht="15.75" customHeight="1" x14ac:dyDescent="0.25">
      <c r="A1152" s="41" t="s">
        <v>587</v>
      </c>
      <c r="B1152" s="34" t="s">
        <v>593</v>
      </c>
      <c r="C1152" s="42">
        <v>0.15</v>
      </c>
      <c r="D1152" s="43">
        <f t="shared" si="161"/>
        <v>5.6175000000000006</v>
      </c>
      <c r="E1152" s="43">
        <f t="shared" si="169"/>
        <v>5.3366250000000006</v>
      </c>
      <c r="F1152" s="82">
        <f t="shared" si="170"/>
        <v>5.0557500000000006</v>
      </c>
      <c r="G1152" s="29"/>
      <c r="H1152" s="82">
        <f t="shared" ca="1" si="165"/>
        <v>5.6175000000000006</v>
      </c>
      <c r="I1152" s="36">
        <f t="shared" ca="1" si="171"/>
        <v>0</v>
      </c>
      <c r="J1152" s="14"/>
    </row>
    <row r="1153" spans="1:10" ht="15.75" customHeight="1" x14ac:dyDescent="0.25">
      <c r="A1153" s="41" t="s">
        <v>587</v>
      </c>
      <c r="B1153" s="34" t="s">
        <v>594</v>
      </c>
      <c r="C1153" s="42">
        <v>0.15</v>
      </c>
      <c r="D1153" s="43">
        <f t="shared" si="161"/>
        <v>5.6175000000000006</v>
      </c>
      <c r="E1153" s="43">
        <f t="shared" si="169"/>
        <v>5.3366250000000006</v>
      </c>
      <c r="F1153" s="82">
        <f t="shared" si="170"/>
        <v>5.0557500000000006</v>
      </c>
      <c r="G1153" s="29"/>
      <c r="H1153" s="82">
        <f t="shared" ca="1" si="165"/>
        <v>5.6175000000000006</v>
      </c>
      <c r="I1153" s="36">
        <f t="shared" ca="1" si="171"/>
        <v>0</v>
      </c>
      <c r="J1153" s="14"/>
    </row>
    <row r="1154" spans="1:10" ht="15.75" customHeight="1" x14ac:dyDescent="0.25">
      <c r="A1154" s="41" t="s">
        <v>587</v>
      </c>
      <c r="B1154" s="34" t="s">
        <v>595</v>
      </c>
      <c r="C1154" s="42">
        <v>0.15</v>
      </c>
      <c r="D1154" s="43">
        <f t="shared" si="161"/>
        <v>5.6175000000000006</v>
      </c>
      <c r="E1154" s="43">
        <f t="shared" si="169"/>
        <v>5.3366250000000006</v>
      </c>
      <c r="F1154" s="82">
        <f t="shared" si="170"/>
        <v>5.0557500000000006</v>
      </c>
      <c r="G1154" s="29"/>
      <c r="H1154" s="82">
        <f t="shared" ca="1" si="165"/>
        <v>5.6175000000000006</v>
      </c>
      <c r="I1154" s="36">
        <f t="shared" ca="1" si="171"/>
        <v>0</v>
      </c>
      <c r="J1154" s="14"/>
    </row>
    <row r="1155" spans="1:10" ht="15.75" customHeight="1" x14ac:dyDescent="0.25">
      <c r="A1155" s="41" t="s">
        <v>587</v>
      </c>
      <c r="B1155" s="34" t="s">
        <v>596</v>
      </c>
      <c r="C1155" s="42">
        <v>0.15</v>
      </c>
      <c r="D1155" s="43">
        <f t="shared" si="161"/>
        <v>5.6175000000000006</v>
      </c>
      <c r="E1155" s="43">
        <f t="shared" si="169"/>
        <v>5.3366250000000006</v>
      </c>
      <c r="F1155" s="82">
        <f t="shared" si="170"/>
        <v>5.0557500000000006</v>
      </c>
      <c r="G1155" s="29"/>
      <c r="H1155" s="82">
        <f t="shared" ca="1" si="165"/>
        <v>5.6175000000000006</v>
      </c>
      <c r="I1155" s="36">
        <f t="shared" ca="1" si="171"/>
        <v>0</v>
      </c>
      <c r="J1155" s="14"/>
    </row>
    <row r="1156" spans="1:10" ht="15.75" customHeight="1" x14ac:dyDescent="0.25">
      <c r="A1156" s="41" t="s">
        <v>587</v>
      </c>
      <c r="B1156" s="34" t="s">
        <v>597</v>
      </c>
      <c r="C1156" s="42">
        <v>0.15</v>
      </c>
      <c r="D1156" s="43">
        <f t="shared" si="161"/>
        <v>5.6175000000000006</v>
      </c>
      <c r="E1156" s="43">
        <f t="shared" si="169"/>
        <v>5.3366250000000006</v>
      </c>
      <c r="F1156" s="82">
        <f t="shared" si="170"/>
        <v>5.0557500000000006</v>
      </c>
      <c r="G1156" s="29"/>
      <c r="H1156" s="82">
        <f t="shared" ca="1" si="165"/>
        <v>5.6175000000000006</v>
      </c>
      <c r="I1156" s="36">
        <f t="shared" ca="1" si="171"/>
        <v>0</v>
      </c>
      <c r="J1156" s="14"/>
    </row>
    <row r="1157" spans="1:10" ht="15.75" customHeight="1" x14ac:dyDescent="0.25">
      <c r="A1157" s="41" t="s">
        <v>587</v>
      </c>
      <c r="B1157" s="34" t="s">
        <v>598</v>
      </c>
      <c r="C1157" s="42">
        <v>0.15</v>
      </c>
      <c r="D1157" s="43">
        <f t="shared" si="161"/>
        <v>5.6175000000000006</v>
      </c>
      <c r="E1157" s="43">
        <f t="shared" si="169"/>
        <v>5.3366250000000006</v>
      </c>
      <c r="F1157" s="82">
        <f t="shared" si="170"/>
        <v>5.0557500000000006</v>
      </c>
      <c r="G1157" s="29"/>
      <c r="H1157" s="82">
        <f t="shared" ca="1" si="165"/>
        <v>5.6175000000000006</v>
      </c>
      <c r="I1157" s="36">
        <f t="shared" ca="1" si="171"/>
        <v>0</v>
      </c>
      <c r="J1157" s="14"/>
    </row>
    <row r="1158" spans="1:10" ht="15.75" customHeight="1" x14ac:dyDescent="0.25">
      <c r="A1158" s="41" t="s">
        <v>587</v>
      </c>
      <c r="B1158" s="34" t="s">
        <v>599</v>
      </c>
      <c r="C1158" s="42">
        <v>0.15</v>
      </c>
      <c r="D1158" s="43">
        <f t="shared" si="161"/>
        <v>5.6175000000000006</v>
      </c>
      <c r="E1158" s="43">
        <f t="shared" si="169"/>
        <v>5.3366250000000006</v>
      </c>
      <c r="F1158" s="82">
        <f t="shared" si="170"/>
        <v>5.0557500000000006</v>
      </c>
      <c r="G1158" s="29"/>
      <c r="H1158" s="82">
        <f t="shared" ca="1" si="165"/>
        <v>5.6175000000000006</v>
      </c>
      <c r="I1158" s="36">
        <f t="shared" ca="1" si="171"/>
        <v>0</v>
      </c>
      <c r="J1158" s="14"/>
    </row>
    <row r="1159" spans="1:10" ht="15.75" customHeight="1" x14ac:dyDescent="0.25">
      <c r="A1159" s="41" t="s">
        <v>587</v>
      </c>
      <c r="B1159" s="34" t="s">
        <v>600</v>
      </c>
      <c r="C1159" s="42">
        <v>0.15</v>
      </c>
      <c r="D1159" s="43">
        <f t="shared" si="161"/>
        <v>5.6175000000000006</v>
      </c>
      <c r="E1159" s="43">
        <f t="shared" si="169"/>
        <v>5.3366250000000006</v>
      </c>
      <c r="F1159" s="82">
        <f t="shared" si="170"/>
        <v>5.0557500000000006</v>
      </c>
      <c r="G1159" s="29"/>
      <c r="H1159" s="82">
        <f t="shared" ca="1" si="165"/>
        <v>5.6175000000000006</v>
      </c>
      <c r="I1159" s="36">
        <f t="shared" ca="1" si="171"/>
        <v>0</v>
      </c>
      <c r="J1159" s="14"/>
    </row>
    <row r="1160" spans="1:10" ht="15.75" customHeight="1" x14ac:dyDescent="0.25">
      <c r="A1160" s="41" t="s">
        <v>587</v>
      </c>
      <c r="B1160" s="34" t="s">
        <v>601</v>
      </c>
      <c r="C1160" s="42">
        <v>0.15</v>
      </c>
      <c r="D1160" s="43">
        <f t="shared" si="161"/>
        <v>5.6175000000000006</v>
      </c>
      <c r="E1160" s="43">
        <f t="shared" si="169"/>
        <v>5.3366250000000006</v>
      </c>
      <c r="F1160" s="82">
        <f t="shared" si="170"/>
        <v>5.0557500000000006</v>
      </c>
      <c r="G1160" s="29"/>
      <c r="H1160" s="82">
        <f t="shared" ca="1" si="165"/>
        <v>5.6175000000000006</v>
      </c>
      <c r="I1160" s="36">
        <f t="shared" ca="1" si="171"/>
        <v>0</v>
      </c>
      <c r="J1160" s="14"/>
    </row>
    <row r="1161" spans="1:10" ht="15.75" customHeight="1" x14ac:dyDescent="0.25">
      <c r="A1161" s="41" t="s">
        <v>587</v>
      </c>
      <c r="B1161" s="34" t="s">
        <v>602</v>
      </c>
      <c r="C1161" s="42">
        <v>0.15</v>
      </c>
      <c r="D1161" s="43">
        <f t="shared" si="161"/>
        <v>5.6175000000000006</v>
      </c>
      <c r="E1161" s="43">
        <f t="shared" si="169"/>
        <v>5.3366250000000006</v>
      </c>
      <c r="F1161" s="82">
        <f t="shared" si="170"/>
        <v>5.0557500000000006</v>
      </c>
      <c r="G1161" s="29"/>
      <c r="H1161" s="82">
        <f t="shared" ca="1" si="165"/>
        <v>5.6175000000000006</v>
      </c>
      <c r="I1161" s="36">
        <f t="shared" ca="1" si="171"/>
        <v>0</v>
      </c>
      <c r="J1161" s="14"/>
    </row>
    <row r="1162" spans="1:10" ht="15.75" customHeight="1" x14ac:dyDescent="0.25">
      <c r="A1162" s="41" t="s">
        <v>587</v>
      </c>
      <c r="B1162" s="34" t="s">
        <v>603</v>
      </c>
      <c r="C1162" s="42">
        <v>0.15</v>
      </c>
      <c r="D1162" s="43">
        <f t="shared" si="161"/>
        <v>5.6175000000000006</v>
      </c>
      <c r="E1162" s="43">
        <f t="shared" si="169"/>
        <v>5.3366250000000006</v>
      </c>
      <c r="F1162" s="82">
        <f t="shared" si="170"/>
        <v>5.0557500000000006</v>
      </c>
      <c r="G1162" s="29"/>
      <c r="H1162" s="82">
        <f t="shared" ca="1" si="165"/>
        <v>5.6175000000000006</v>
      </c>
      <c r="I1162" s="36">
        <f t="shared" ca="1" si="171"/>
        <v>0</v>
      </c>
      <c r="J1162" s="14"/>
    </row>
    <row r="1163" spans="1:10" ht="15.75" customHeight="1" x14ac:dyDescent="0.25">
      <c r="A1163" s="41" t="s">
        <v>587</v>
      </c>
      <c r="B1163" s="34" t="s">
        <v>604</v>
      </c>
      <c r="C1163" s="42">
        <v>0.15</v>
      </c>
      <c r="D1163" s="43">
        <f t="shared" si="161"/>
        <v>5.6175000000000006</v>
      </c>
      <c r="E1163" s="43">
        <f t="shared" si="169"/>
        <v>5.3366250000000006</v>
      </c>
      <c r="F1163" s="82">
        <f t="shared" si="170"/>
        <v>5.0557500000000006</v>
      </c>
      <c r="G1163" s="29"/>
      <c r="H1163" s="82">
        <f t="shared" ca="1" si="165"/>
        <v>5.6175000000000006</v>
      </c>
      <c r="I1163" s="36">
        <f t="shared" ca="1" si="171"/>
        <v>0</v>
      </c>
      <c r="J1163" s="14"/>
    </row>
    <row r="1164" spans="1:10" ht="15.75" customHeight="1" x14ac:dyDescent="0.25">
      <c r="A1164" s="67"/>
      <c r="B1164" s="67" t="s">
        <v>2531</v>
      </c>
      <c r="C1164" s="71"/>
      <c r="D1164" s="36"/>
      <c r="E1164" s="36"/>
      <c r="F1164" s="82"/>
      <c r="G1164" s="72"/>
      <c r="H1164" s="82">
        <f t="shared" ca="1" si="165"/>
        <v>0</v>
      </c>
      <c r="I1164" s="36"/>
      <c r="J1164" s="14"/>
    </row>
    <row r="1165" spans="1:10" ht="15.75" customHeight="1" x14ac:dyDescent="0.25">
      <c r="A1165" s="41" t="s">
        <v>605</v>
      </c>
      <c r="B1165" s="34" t="s">
        <v>606</v>
      </c>
      <c r="C1165" s="42">
        <v>0.12</v>
      </c>
      <c r="D1165" s="43">
        <f t="shared" si="161"/>
        <v>4.4939999999999998</v>
      </c>
      <c r="E1165" s="43">
        <f t="shared" ref="E1165" si="172">D1165*0.95</f>
        <v>4.2692999999999994</v>
      </c>
      <c r="F1165" s="82">
        <f t="shared" ref="F1165" si="173">D1165*0.9</f>
        <v>4.0446</v>
      </c>
      <c r="G1165" s="29"/>
      <c r="H1165" s="82">
        <f t="shared" ca="1" si="165"/>
        <v>4.4939999999999998</v>
      </c>
      <c r="I1165" s="36">
        <f t="shared" ref="I1165" ca="1" si="174">G1165*H1165</f>
        <v>0</v>
      </c>
      <c r="J1165" s="14"/>
    </row>
    <row r="1166" spans="1:10" ht="15.75" customHeight="1" x14ac:dyDescent="0.25">
      <c r="A1166" s="41" t="s">
        <v>605</v>
      </c>
      <c r="B1166" s="34" t="s">
        <v>607</v>
      </c>
      <c r="C1166" s="42">
        <v>0.14000000000000001</v>
      </c>
      <c r="D1166" s="43">
        <f t="shared" si="161"/>
        <v>5.2430000000000012</v>
      </c>
      <c r="E1166" s="43">
        <f t="shared" ref="E1166:E1174" si="175">D1166*0.95</f>
        <v>4.9808500000000011</v>
      </c>
      <c r="F1166" s="82">
        <f t="shared" ref="F1166:F1174" si="176">D1166*0.9</f>
        <v>4.718700000000001</v>
      </c>
      <c r="G1166" s="29"/>
      <c r="H1166" s="82">
        <f t="shared" ca="1" si="165"/>
        <v>5.2430000000000012</v>
      </c>
      <c r="I1166" s="36">
        <f t="shared" ref="I1166:I1174" ca="1" si="177">G1166*H1166</f>
        <v>0</v>
      </c>
      <c r="J1166" s="14"/>
    </row>
    <row r="1167" spans="1:10" ht="15.75" customHeight="1" x14ac:dyDescent="0.25">
      <c r="A1167" s="41" t="s">
        <v>605</v>
      </c>
      <c r="B1167" s="34" t="s">
        <v>608</v>
      </c>
      <c r="C1167" s="42">
        <v>0.12</v>
      </c>
      <c r="D1167" s="43">
        <f t="shared" si="161"/>
        <v>4.4939999999999998</v>
      </c>
      <c r="E1167" s="43">
        <f t="shared" si="175"/>
        <v>4.2692999999999994</v>
      </c>
      <c r="F1167" s="82">
        <f t="shared" si="176"/>
        <v>4.0446</v>
      </c>
      <c r="G1167" s="29"/>
      <c r="H1167" s="82">
        <f t="shared" ca="1" si="165"/>
        <v>4.4939999999999998</v>
      </c>
      <c r="I1167" s="36">
        <f t="shared" ca="1" si="177"/>
        <v>0</v>
      </c>
      <c r="J1167" s="14"/>
    </row>
    <row r="1168" spans="1:10" ht="15.75" customHeight="1" x14ac:dyDescent="0.25">
      <c r="A1168" s="41" t="s">
        <v>605</v>
      </c>
      <c r="B1168" s="34" t="s">
        <v>197</v>
      </c>
      <c r="C1168" s="42">
        <v>0.12</v>
      </c>
      <c r="D1168" s="43">
        <f t="shared" si="161"/>
        <v>4.4939999999999998</v>
      </c>
      <c r="E1168" s="43">
        <f t="shared" si="175"/>
        <v>4.2692999999999994</v>
      </c>
      <c r="F1168" s="82">
        <f t="shared" si="176"/>
        <v>4.0446</v>
      </c>
      <c r="G1168" s="29"/>
      <c r="H1168" s="82">
        <f t="shared" ca="1" si="165"/>
        <v>4.4939999999999998</v>
      </c>
      <c r="I1168" s="36">
        <f t="shared" ca="1" si="177"/>
        <v>0</v>
      </c>
      <c r="J1168" s="14"/>
    </row>
    <row r="1169" spans="1:10" ht="15.75" customHeight="1" x14ac:dyDescent="0.25">
      <c r="A1169" s="41" t="s">
        <v>605</v>
      </c>
      <c r="B1169" s="34" t="s">
        <v>609</v>
      </c>
      <c r="C1169" s="42">
        <v>0.12</v>
      </c>
      <c r="D1169" s="43">
        <f t="shared" si="161"/>
        <v>4.4939999999999998</v>
      </c>
      <c r="E1169" s="43">
        <f t="shared" si="175"/>
        <v>4.2692999999999994</v>
      </c>
      <c r="F1169" s="82">
        <f t="shared" si="176"/>
        <v>4.0446</v>
      </c>
      <c r="G1169" s="29"/>
      <c r="H1169" s="82">
        <f t="shared" ca="1" si="165"/>
        <v>4.4939999999999998</v>
      </c>
      <c r="I1169" s="36">
        <f t="shared" ca="1" si="177"/>
        <v>0</v>
      </c>
      <c r="J1169" s="14"/>
    </row>
    <row r="1170" spans="1:10" ht="15.75" customHeight="1" x14ac:dyDescent="0.25">
      <c r="A1170" s="41" t="s">
        <v>605</v>
      </c>
      <c r="B1170" s="34" t="s">
        <v>279</v>
      </c>
      <c r="C1170" s="42">
        <v>0.12</v>
      </c>
      <c r="D1170" s="43">
        <f t="shared" si="161"/>
        <v>4.4939999999999998</v>
      </c>
      <c r="E1170" s="43">
        <f t="shared" si="175"/>
        <v>4.2692999999999994</v>
      </c>
      <c r="F1170" s="82">
        <f t="shared" si="176"/>
        <v>4.0446</v>
      </c>
      <c r="G1170" s="29"/>
      <c r="H1170" s="82">
        <f t="shared" ca="1" si="165"/>
        <v>4.4939999999999998</v>
      </c>
      <c r="I1170" s="36">
        <f t="shared" ca="1" si="177"/>
        <v>0</v>
      </c>
      <c r="J1170" s="14"/>
    </row>
    <row r="1171" spans="1:10" ht="15.75" customHeight="1" x14ac:dyDescent="0.25">
      <c r="A1171" s="41" t="s">
        <v>605</v>
      </c>
      <c r="B1171" s="34" t="s">
        <v>280</v>
      </c>
      <c r="C1171" s="42">
        <v>0.12</v>
      </c>
      <c r="D1171" s="43">
        <f t="shared" ref="D1171:D1234" si="178">C1171*$K$9</f>
        <v>4.4939999999999998</v>
      </c>
      <c r="E1171" s="43">
        <f t="shared" si="175"/>
        <v>4.2692999999999994</v>
      </c>
      <c r="F1171" s="82">
        <f t="shared" si="176"/>
        <v>4.0446</v>
      </c>
      <c r="G1171" s="29"/>
      <c r="H1171" s="82">
        <f t="shared" ca="1" si="165"/>
        <v>4.4939999999999998</v>
      </c>
      <c r="I1171" s="36">
        <f t="shared" ca="1" si="177"/>
        <v>0</v>
      </c>
      <c r="J1171" s="14"/>
    </row>
    <row r="1172" spans="1:10" ht="15.75" customHeight="1" x14ac:dyDescent="0.25">
      <c r="A1172" s="41" t="s">
        <v>605</v>
      </c>
      <c r="B1172" s="34" t="s">
        <v>281</v>
      </c>
      <c r="C1172" s="42">
        <v>0.12</v>
      </c>
      <c r="D1172" s="43">
        <f t="shared" si="178"/>
        <v>4.4939999999999998</v>
      </c>
      <c r="E1172" s="43">
        <f t="shared" si="175"/>
        <v>4.2692999999999994</v>
      </c>
      <c r="F1172" s="82">
        <f t="shared" si="176"/>
        <v>4.0446</v>
      </c>
      <c r="G1172" s="29"/>
      <c r="H1172" s="82">
        <f t="shared" ca="1" si="165"/>
        <v>4.4939999999999998</v>
      </c>
      <c r="I1172" s="36">
        <f t="shared" ca="1" si="177"/>
        <v>0</v>
      </c>
      <c r="J1172" s="14"/>
    </row>
    <row r="1173" spans="1:10" ht="15.75" customHeight="1" x14ac:dyDescent="0.25">
      <c r="A1173" s="41" t="s">
        <v>605</v>
      </c>
      <c r="B1173" s="34" t="s">
        <v>282</v>
      </c>
      <c r="C1173" s="42">
        <v>0.12</v>
      </c>
      <c r="D1173" s="43">
        <f t="shared" si="178"/>
        <v>4.4939999999999998</v>
      </c>
      <c r="E1173" s="43">
        <f t="shared" si="175"/>
        <v>4.2692999999999994</v>
      </c>
      <c r="F1173" s="82">
        <f t="shared" si="176"/>
        <v>4.0446</v>
      </c>
      <c r="G1173" s="29"/>
      <c r="H1173" s="82">
        <f t="shared" ca="1" si="165"/>
        <v>4.4939999999999998</v>
      </c>
      <c r="I1173" s="36">
        <f t="shared" ca="1" si="177"/>
        <v>0</v>
      </c>
      <c r="J1173" s="14"/>
    </row>
    <row r="1174" spans="1:10" ht="15.75" customHeight="1" x14ac:dyDescent="0.25">
      <c r="A1174" s="41" t="s">
        <v>605</v>
      </c>
      <c r="B1174" s="34" t="s">
        <v>283</v>
      </c>
      <c r="C1174" s="42">
        <v>0.12</v>
      </c>
      <c r="D1174" s="43">
        <f t="shared" si="178"/>
        <v>4.4939999999999998</v>
      </c>
      <c r="E1174" s="43">
        <f t="shared" si="175"/>
        <v>4.2692999999999994</v>
      </c>
      <c r="F1174" s="82">
        <f t="shared" si="176"/>
        <v>4.0446</v>
      </c>
      <c r="G1174" s="29"/>
      <c r="H1174" s="82">
        <f t="shared" ca="1" si="165"/>
        <v>4.4939999999999998</v>
      </c>
      <c r="I1174" s="36">
        <f t="shared" ca="1" si="177"/>
        <v>0</v>
      </c>
      <c r="J1174" s="14"/>
    </row>
    <row r="1175" spans="1:10" ht="15.75" customHeight="1" x14ac:dyDescent="0.25">
      <c r="A1175" s="68"/>
      <c r="B1175" s="67" t="s">
        <v>2532</v>
      </c>
      <c r="C1175" s="37"/>
      <c r="D1175" s="37"/>
      <c r="E1175" s="37"/>
      <c r="F1175" s="69"/>
      <c r="H1175" s="82">
        <f t="shared" ca="1" si="165"/>
        <v>0</v>
      </c>
      <c r="I1175" s="36"/>
      <c r="J1175" s="14"/>
    </row>
    <row r="1176" spans="1:10" ht="15.75" customHeight="1" x14ac:dyDescent="0.25">
      <c r="A1176" s="41" t="s">
        <v>610</v>
      </c>
      <c r="B1176" s="34" t="s">
        <v>612</v>
      </c>
      <c r="C1176" s="42">
        <v>0.13300000000000001</v>
      </c>
      <c r="D1176" s="43">
        <f t="shared" si="178"/>
        <v>4.9808500000000002</v>
      </c>
      <c r="E1176" s="43">
        <f t="shared" ref="E1176" si="179">D1176*0.95</f>
        <v>4.7318075000000004</v>
      </c>
      <c r="F1176" s="82">
        <f t="shared" ref="F1176" si="180">D1176*0.9</f>
        <v>4.4827650000000006</v>
      </c>
      <c r="G1176" s="29"/>
      <c r="H1176" s="82">
        <f t="shared" ca="1" si="165"/>
        <v>4.9808500000000002</v>
      </c>
      <c r="I1176" s="36">
        <f t="shared" ref="I1176" ca="1" si="181">G1176*H1176</f>
        <v>0</v>
      </c>
      <c r="J1176" s="14"/>
    </row>
    <row r="1177" spans="1:10" ht="15.75" customHeight="1" x14ac:dyDescent="0.25">
      <c r="A1177" s="41" t="s">
        <v>610</v>
      </c>
      <c r="B1177" s="34" t="s">
        <v>613</v>
      </c>
      <c r="C1177" s="42">
        <v>0.13300000000000001</v>
      </c>
      <c r="D1177" s="43">
        <f t="shared" si="178"/>
        <v>4.9808500000000002</v>
      </c>
      <c r="E1177" s="43">
        <f t="shared" ref="E1177:E1192" si="182">D1177*0.95</f>
        <v>4.7318075000000004</v>
      </c>
      <c r="F1177" s="82">
        <f t="shared" ref="F1177:F1192" si="183">D1177*0.9</f>
        <v>4.4827650000000006</v>
      </c>
      <c r="G1177" s="29"/>
      <c r="H1177" s="82">
        <f t="shared" ca="1" si="165"/>
        <v>4.9808500000000002</v>
      </c>
      <c r="I1177" s="36">
        <f t="shared" ref="I1177:I1192" ca="1" si="184">G1177*H1177</f>
        <v>0</v>
      </c>
      <c r="J1177" s="14"/>
    </row>
    <row r="1178" spans="1:10" ht="15.75" customHeight="1" x14ac:dyDescent="0.25">
      <c r="A1178" s="41" t="s">
        <v>610</v>
      </c>
      <c r="B1178" s="34" t="s">
        <v>195</v>
      </c>
      <c r="C1178" s="42">
        <v>0.13300000000000001</v>
      </c>
      <c r="D1178" s="43">
        <f t="shared" si="178"/>
        <v>4.9808500000000002</v>
      </c>
      <c r="E1178" s="43">
        <f t="shared" si="182"/>
        <v>4.7318075000000004</v>
      </c>
      <c r="F1178" s="82">
        <f t="shared" si="183"/>
        <v>4.4827650000000006</v>
      </c>
      <c r="G1178" s="29"/>
      <c r="H1178" s="82">
        <f t="shared" ca="1" si="165"/>
        <v>4.9808500000000002</v>
      </c>
      <c r="I1178" s="36">
        <f t="shared" ca="1" si="184"/>
        <v>0</v>
      </c>
      <c r="J1178" s="14"/>
    </row>
    <row r="1179" spans="1:10" ht="15.75" customHeight="1" x14ac:dyDescent="0.25">
      <c r="A1179" s="41" t="s">
        <v>610</v>
      </c>
      <c r="B1179" s="34" t="s">
        <v>614</v>
      </c>
      <c r="C1179" s="42">
        <v>0.13300000000000001</v>
      </c>
      <c r="D1179" s="43">
        <f t="shared" si="178"/>
        <v>4.9808500000000002</v>
      </c>
      <c r="E1179" s="43">
        <f t="shared" si="182"/>
        <v>4.7318075000000004</v>
      </c>
      <c r="F1179" s="82">
        <f t="shared" si="183"/>
        <v>4.4827650000000006</v>
      </c>
      <c r="G1179" s="29"/>
      <c r="H1179" s="82">
        <f t="shared" ca="1" si="165"/>
        <v>4.9808500000000002</v>
      </c>
      <c r="I1179" s="36">
        <f t="shared" ca="1" si="184"/>
        <v>0</v>
      </c>
      <c r="J1179" s="14"/>
    </row>
    <row r="1180" spans="1:10" ht="15.75" customHeight="1" x14ac:dyDescent="0.25">
      <c r="A1180" s="41" t="s">
        <v>610</v>
      </c>
      <c r="B1180" s="34" t="s">
        <v>615</v>
      </c>
      <c r="C1180" s="42">
        <v>0.13300000000000001</v>
      </c>
      <c r="D1180" s="43">
        <f t="shared" si="178"/>
        <v>4.9808500000000002</v>
      </c>
      <c r="E1180" s="43">
        <f t="shared" si="182"/>
        <v>4.7318075000000004</v>
      </c>
      <c r="F1180" s="82">
        <f t="shared" si="183"/>
        <v>4.4827650000000006</v>
      </c>
      <c r="G1180" s="29"/>
      <c r="H1180" s="82">
        <f t="shared" ca="1" si="165"/>
        <v>4.9808500000000002</v>
      </c>
      <c r="I1180" s="36">
        <f t="shared" ca="1" si="184"/>
        <v>0</v>
      </c>
      <c r="J1180" s="14"/>
    </row>
    <row r="1181" spans="1:10" ht="15.75" customHeight="1" x14ac:dyDescent="0.25">
      <c r="A1181" s="41" t="s">
        <v>610</v>
      </c>
      <c r="B1181" s="34" t="s">
        <v>1134</v>
      </c>
      <c r="C1181" s="42">
        <v>0.13300000000000001</v>
      </c>
      <c r="D1181" s="43">
        <f t="shared" si="178"/>
        <v>4.9808500000000002</v>
      </c>
      <c r="E1181" s="43">
        <f t="shared" si="182"/>
        <v>4.7318075000000004</v>
      </c>
      <c r="F1181" s="82">
        <f t="shared" si="183"/>
        <v>4.4827650000000006</v>
      </c>
      <c r="G1181" s="29"/>
      <c r="H1181" s="82">
        <f t="shared" ca="1" si="165"/>
        <v>4.9808500000000002</v>
      </c>
      <c r="I1181" s="36">
        <f t="shared" ca="1" si="184"/>
        <v>0</v>
      </c>
      <c r="J1181" s="14"/>
    </row>
    <row r="1182" spans="1:10" ht="15.75" customHeight="1" x14ac:dyDescent="0.25">
      <c r="A1182" s="41" t="s">
        <v>610</v>
      </c>
      <c r="B1182" s="34" t="s">
        <v>197</v>
      </c>
      <c r="C1182" s="42">
        <v>0.13300000000000001</v>
      </c>
      <c r="D1182" s="43">
        <f t="shared" si="178"/>
        <v>4.9808500000000002</v>
      </c>
      <c r="E1182" s="43">
        <f t="shared" si="182"/>
        <v>4.7318075000000004</v>
      </c>
      <c r="F1182" s="82">
        <f t="shared" si="183"/>
        <v>4.4827650000000006</v>
      </c>
      <c r="G1182" s="29"/>
      <c r="H1182" s="82">
        <f t="shared" ca="1" si="165"/>
        <v>4.9808500000000002</v>
      </c>
      <c r="I1182" s="36">
        <f t="shared" ca="1" si="184"/>
        <v>0</v>
      </c>
      <c r="J1182" s="14"/>
    </row>
    <row r="1183" spans="1:10" ht="15.75" customHeight="1" x14ac:dyDescent="0.25">
      <c r="A1183" s="41" t="s">
        <v>610</v>
      </c>
      <c r="B1183" s="34" t="s">
        <v>616</v>
      </c>
      <c r="C1183" s="42">
        <v>0.13300000000000001</v>
      </c>
      <c r="D1183" s="43">
        <f t="shared" si="178"/>
        <v>4.9808500000000002</v>
      </c>
      <c r="E1183" s="43">
        <f t="shared" si="182"/>
        <v>4.7318075000000004</v>
      </c>
      <c r="F1183" s="82">
        <f t="shared" si="183"/>
        <v>4.4827650000000006</v>
      </c>
      <c r="G1183" s="29"/>
      <c r="H1183" s="82">
        <f t="shared" ca="1" si="165"/>
        <v>4.9808500000000002</v>
      </c>
      <c r="I1183" s="36">
        <f t="shared" ca="1" si="184"/>
        <v>0</v>
      </c>
      <c r="J1183" s="14"/>
    </row>
    <row r="1184" spans="1:10" ht="15.75" customHeight="1" x14ac:dyDescent="0.25">
      <c r="A1184" s="41" t="s">
        <v>610</v>
      </c>
      <c r="B1184" s="34" t="s">
        <v>617</v>
      </c>
      <c r="C1184" s="42">
        <v>0.13300000000000001</v>
      </c>
      <c r="D1184" s="43">
        <f t="shared" si="178"/>
        <v>4.9808500000000002</v>
      </c>
      <c r="E1184" s="43">
        <f t="shared" si="182"/>
        <v>4.7318075000000004</v>
      </c>
      <c r="F1184" s="82">
        <f t="shared" si="183"/>
        <v>4.4827650000000006</v>
      </c>
      <c r="G1184" s="29"/>
      <c r="H1184" s="82">
        <f t="shared" ca="1" si="165"/>
        <v>4.9808500000000002</v>
      </c>
      <c r="I1184" s="36">
        <f t="shared" ca="1" si="184"/>
        <v>0</v>
      </c>
      <c r="J1184" s="14"/>
    </row>
    <row r="1185" spans="1:10" ht="15.75" customHeight="1" x14ac:dyDescent="0.25">
      <c r="A1185" s="41" t="s">
        <v>610</v>
      </c>
      <c r="B1185" s="34" t="s">
        <v>618</v>
      </c>
      <c r="C1185" s="42">
        <v>0.13300000000000001</v>
      </c>
      <c r="D1185" s="43">
        <f t="shared" si="178"/>
        <v>4.9808500000000002</v>
      </c>
      <c r="E1185" s="43">
        <f t="shared" si="182"/>
        <v>4.7318075000000004</v>
      </c>
      <c r="F1185" s="82">
        <f t="shared" si="183"/>
        <v>4.4827650000000006</v>
      </c>
      <c r="G1185" s="29"/>
      <c r="H1185" s="82">
        <f t="shared" ca="1" si="165"/>
        <v>4.9808500000000002</v>
      </c>
      <c r="I1185" s="36">
        <f t="shared" ca="1" si="184"/>
        <v>0</v>
      </c>
      <c r="J1185" s="14"/>
    </row>
    <row r="1186" spans="1:10" ht="15.75" customHeight="1" x14ac:dyDescent="0.25">
      <c r="A1186" s="41" t="s">
        <v>610</v>
      </c>
      <c r="B1186" s="34" t="s">
        <v>619</v>
      </c>
      <c r="C1186" s="42">
        <v>0.13300000000000001</v>
      </c>
      <c r="D1186" s="43">
        <f t="shared" si="178"/>
        <v>4.9808500000000002</v>
      </c>
      <c r="E1186" s="43">
        <f t="shared" si="182"/>
        <v>4.7318075000000004</v>
      </c>
      <c r="F1186" s="82">
        <f t="shared" si="183"/>
        <v>4.4827650000000006</v>
      </c>
      <c r="G1186" s="29"/>
      <c r="H1186" s="82">
        <f t="shared" ca="1" si="165"/>
        <v>4.9808500000000002</v>
      </c>
      <c r="I1186" s="36">
        <f t="shared" ca="1" si="184"/>
        <v>0</v>
      </c>
      <c r="J1186" s="14"/>
    </row>
    <row r="1187" spans="1:10" ht="15.75" customHeight="1" x14ac:dyDescent="0.25">
      <c r="A1187" s="41" t="s">
        <v>610</v>
      </c>
      <c r="B1187" s="34" t="s">
        <v>620</v>
      </c>
      <c r="C1187" s="42">
        <v>0.13300000000000001</v>
      </c>
      <c r="D1187" s="43">
        <f t="shared" si="178"/>
        <v>4.9808500000000002</v>
      </c>
      <c r="E1187" s="43">
        <f t="shared" si="182"/>
        <v>4.7318075000000004</v>
      </c>
      <c r="F1187" s="82">
        <f t="shared" si="183"/>
        <v>4.4827650000000006</v>
      </c>
      <c r="G1187" s="29"/>
      <c r="H1187" s="82">
        <f t="shared" ca="1" si="165"/>
        <v>4.9808500000000002</v>
      </c>
      <c r="I1187" s="36">
        <f t="shared" ca="1" si="184"/>
        <v>0</v>
      </c>
      <c r="J1187" s="14"/>
    </row>
    <row r="1188" spans="1:10" ht="15.75" customHeight="1" x14ac:dyDescent="0.25">
      <c r="A1188" s="41" t="s">
        <v>610</v>
      </c>
      <c r="B1188" s="34" t="s">
        <v>1135</v>
      </c>
      <c r="C1188" s="42">
        <v>0.13300000000000001</v>
      </c>
      <c r="D1188" s="43">
        <f t="shared" si="178"/>
        <v>4.9808500000000002</v>
      </c>
      <c r="E1188" s="43">
        <f t="shared" si="182"/>
        <v>4.7318075000000004</v>
      </c>
      <c r="F1188" s="82">
        <f t="shared" si="183"/>
        <v>4.4827650000000006</v>
      </c>
      <c r="G1188" s="29"/>
      <c r="H1188" s="82">
        <f t="shared" ca="1" si="165"/>
        <v>4.9808500000000002</v>
      </c>
      <c r="I1188" s="36">
        <f t="shared" ca="1" si="184"/>
        <v>0</v>
      </c>
      <c r="J1188" s="14"/>
    </row>
    <row r="1189" spans="1:10" ht="15.75" customHeight="1" x14ac:dyDescent="0.25">
      <c r="A1189" s="41" t="s">
        <v>610</v>
      </c>
      <c r="B1189" s="34" t="s">
        <v>1136</v>
      </c>
      <c r="C1189" s="42">
        <v>0.13300000000000001</v>
      </c>
      <c r="D1189" s="43">
        <f t="shared" si="178"/>
        <v>4.9808500000000002</v>
      </c>
      <c r="E1189" s="43">
        <f t="shared" si="182"/>
        <v>4.7318075000000004</v>
      </c>
      <c r="F1189" s="82">
        <f t="shared" si="183"/>
        <v>4.4827650000000006</v>
      </c>
      <c r="G1189" s="29"/>
      <c r="H1189" s="82">
        <f t="shared" ca="1" si="165"/>
        <v>4.9808500000000002</v>
      </c>
      <c r="I1189" s="36">
        <f t="shared" ca="1" si="184"/>
        <v>0</v>
      </c>
      <c r="J1189" s="14"/>
    </row>
    <row r="1190" spans="1:10" ht="15.75" customHeight="1" x14ac:dyDescent="0.25">
      <c r="A1190" s="41" t="s">
        <v>610</v>
      </c>
      <c r="B1190" s="34" t="s">
        <v>621</v>
      </c>
      <c r="C1190" s="42">
        <v>0.13300000000000001</v>
      </c>
      <c r="D1190" s="43">
        <f t="shared" si="178"/>
        <v>4.9808500000000002</v>
      </c>
      <c r="E1190" s="43">
        <f t="shared" si="182"/>
        <v>4.7318075000000004</v>
      </c>
      <c r="F1190" s="82">
        <f t="shared" si="183"/>
        <v>4.4827650000000006</v>
      </c>
      <c r="G1190" s="29"/>
      <c r="H1190" s="82">
        <f t="shared" ca="1" si="165"/>
        <v>4.9808500000000002</v>
      </c>
      <c r="I1190" s="36">
        <f t="shared" ca="1" si="184"/>
        <v>0</v>
      </c>
      <c r="J1190" s="14"/>
    </row>
    <row r="1191" spans="1:10" ht="15.75" customHeight="1" x14ac:dyDescent="0.25">
      <c r="A1191" s="41" t="s">
        <v>610</v>
      </c>
      <c r="B1191" s="34" t="s">
        <v>622</v>
      </c>
      <c r="C1191" s="42">
        <v>0.13300000000000001</v>
      </c>
      <c r="D1191" s="43">
        <f t="shared" si="178"/>
        <v>4.9808500000000002</v>
      </c>
      <c r="E1191" s="43">
        <f t="shared" si="182"/>
        <v>4.7318075000000004</v>
      </c>
      <c r="F1191" s="82">
        <f t="shared" si="183"/>
        <v>4.4827650000000006</v>
      </c>
      <c r="G1191" s="29"/>
      <c r="H1191" s="82">
        <f t="shared" ca="1" si="165"/>
        <v>4.9808500000000002</v>
      </c>
      <c r="I1191" s="36">
        <f t="shared" ca="1" si="184"/>
        <v>0</v>
      </c>
      <c r="J1191" s="14"/>
    </row>
    <row r="1192" spans="1:10" ht="15.75" customHeight="1" x14ac:dyDescent="0.25">
      <c r="A1192" s="41" t="s">
        <v>610</v>
      </c>
      <c r="B1192" s="34" t="s">
        <v>1133</v>
      </c>
      <c r="C1192" s="42">
        <v>0.13300000000000001</v>
      </c>
      <c r="D1192" s="43">
        <f t="shared" si="178"/>
        <v>4.9808500000000002</v>
      </c>
      <c r="E1192" s="43">
        <f t="shared" si="182"/>
        <v>4.7318075000000004</v>
      </c>
      <c r="F1192" s="82">
        <f t="shared" si="183"/>
        <v>4.4827650000000006</v>
      </c>
      <c r="G1192" s="29"/>
      <c r="H1192" s="82">
        <f t="shared" ca="1" si="165"/>
        <v>4.9808500000000002</v>
      </c>
      <c r="I1192" s="36">
        <f t="shared" ca="1" si="184"/>
        <v>0</v>
      </c>
      <c r="J1192" s="14"/>
    </row>
    <row r="1193" spans="1:10" ht="15.75" customHeight="1" x14ac:dyDescent="0.25">
      <c r="A1193" s="41" t="s">
        <v>610</v>
      </c>
      <c r="B1193" s="34" t="s">
        <v>623</v>
      </c>
      <c r="C1193" s="42">
        <v>0.13300000000000001</v>
      </c>
      <c r="D1193" s="43">
        <f t="shared" si="178"/>
        <v>4.9808500000000002</v>
      </c>
      <c r="E1193" s="43">
        <f t="shared" ref="E1193:E1196" si="185">D1193*0.95</f>
        <v>4.7318075000000004</v>
      </c>
      <c r="F1193" s="82">
        <f t="shared" ref="F1193:F1196" si="186">D1193*0.9</f>
        <v>4.4827650000000006</v>
      </c>
      <c r="G1193" s="29"/>
      <c r="H1193" s="82">
        <f t="shared" ca="1" si="165"/>
        <v>4.9808500000000002</v>
      </c>
      <c r="I1193" s="36">
        <f t="shared" ref="I1193:I1196" ca="1" si="187">G1193*H1193</f>
        <v>0</v>
      </c>
      <c r="J1193" s="14"/>
    </row>
    <row r="1194" spans="1:10" ht="15.75" customHeight="1" x14ac:dyDescent="0.25">
      <c r="A1194" s="41" t="s">
        <v>610</v>
      </c>
      <c r="B1194" s="34" t="s">
        <v>624</v>
      </c>
      <c r="C1194" s="42">
        <v>0.13300000000000001</v>
      </c>
      <c r="D1194" s="43">
        <f t="shared" si="178"/>
        <v>4.9808500000000002</v>
      </c>
      <c r="E1194" s="43">
        <f t="shared" si="185"/>
        <v>4.7318075000000004</v>
      </c>
      <c r="F1194" s="82">
        <f t="shared" si="186"/>
        <v>4.4827650000000006</v>
      </c>
      <c r="G1194" s="29"/>
      <c r="H1194" s="82">
        <f t="shared" ca="1" si="165"/>
        <v>4.9808500000000002</v>
      </c>
      <c r="I1194" s="36">
        <f t="shared" ca="1" si="187"/>
        <v>0</v>
      </c>
      <c r="J1194" s="14"/>
    </row>
    <row r="1195" spans="1:10" ht="15.75" customHeight="1" x14ac:dyDescent="0.25">
      <c r="A1195" s="41" t="s">
        <v>610</v>
      </c>
      <c r="B1195" s="34" t="s">
        <v>625</v>
      </c>
      <c r="C1195" s="42">
        <v>0.13300000000000001</v>
      </c>
      <c r="D1195" s="43">
        <f t="shared" si="178"/>
        <v>4.9808500000000002</v>
      </c>
      <c r="E1195" s="43">
        <f t="shared" si="185"/>
        <v>4.7318075000000004</v>
      </c>
      <c r="F1195" s="82">
        <f t="shared" si="186"/>
        <v>4.4827650000000006</v>
      </c>
      <c r="G1195" s="29"/>
      <c r="H1195" s="82">
        <f t="shared" ref="H1195:H1258" ca="1" si="188">IF($H$8&lt;2500,D1195, IF(AND($H$8&lt;5000,$H$8&gt;2500),E1195,F1195))</f>
        <v>4.9808500000000002</v>
      </c>
      <c r="I1195" s="36">
        <f t="shared" ca="1" si="187"/>
        <v>0</v>
      </c>
      <c r="J1195" s="14"/>
    </row>
    <row r="1196" spans="1:10" ht="15.75" customHeight="1" x14ac:dyDescent="0.25">
      <c r="A1196" s="41" t="s">
        <v>610</v>
      </c>
      <c r="B1196" s="34" t="s">
        <v>626</v>
      </c>
      <c r="C1196" s="42">
        <v>0.13300000000000001</v>
      </c>
      <c r="D1196" s="43">
        <f t="shared" si="178"/>
        <v>4.9808500000000002</v>
      </c>
      <c r="E1196" s="43">
        <f t="shared" si="185"/>
        <v>4.7318075000000004</v>
      </c>
      <c r="F1196" s="82">
        <f t="shared" si="186"/>
        <v>4.4827650000000006</v>
      </c>
      <c r="G1196" s="29"/>
      <c r="H1196" s="82">
        <f t="shared" ca="1" si="188"/>
        <v>4.9808500000000002</v>
      </c>
      <c r="I1196" s="36">
        <f t="shared" ca="1" si="187"/>
        <v>0</v>
      </c>
      <c r="J1196" s="14"/>
    </row>
    <row r="1197" spans="1:10" ht="15.75" customHeight="1" x14ac:dyDescent="0.25">
      <c r="A1197" s="67"/>
      <c r="B1197" s="67" t="s">
        <v>2534</v>
      </c>
      <c r="C1197" s="71"/>
      <c r="D1197" s="36"/>
      <c r="E1197" s="36"/>
      <c r="F1197" s="82"/>
      <c r="G1197" s="72"/>
      <c r="H1197" s="82">
        <f t="shared" ca="1" si="188"/>
        <v>0</v>
      </c>
      <c r="I1197" s="36"/>
      <c r="J1197" s="14"/>
    </row>
    <row r="1198" spans="1:10" ht="15.75" customHeight="1" x14ac:dyDescent="0.25">
      <c r="A1198" s="41" t="s">
        <v>627</v>
      </c>
      <c r="B1198" s="34" t="s">
        <v>628</v>
      </c>
      <c r="C1198" s="42">
        <v>0.1</v>
      </c>
      <c r="D1198" s="43">
        <f t="shared" si="178"/>
        <v>3.7450000000000006</v>
      </c>
      <c r="E1198" s="43">
        <f t="shared" ref="E1198" si="189">D1198*0.95</f>
        <v>3.5577500000000004</v>
      </c>
      <c r="F1198" s="82">
        <f t="shared" ref="F1198" si="190">D1198*0.9</f>
        <v>3.3705000000000007</v>
      </c>
      <c r="G1198" s="29"/>
      <c r="H1198" s="82">
        <f t="shared" ca="1" si="188"/>
        <v>3.7450000000000006</v>
      </c>
      <c r="I1198" s="36">
        <f t="shared" ref="I1198" ca="1" si="191">G1198*H1198</f>
        <v>0</v>
      </c>
      <c r="J1198" s="14"/>
    </row>
    <row r="1199" spans="1:10" ht="15.75" customHeight="1" x14ac:dyDescent="0.25">
      <c r="A1199" s="41" t="s">
        <v>627</v>
      </c>
      <c r="B1199" s="34" t="s">
        <v>629</v>
      </c>
      <c r="C1199" s="42">
        <v>0.1</v>
      </c>
      <c r="D1199" s="43">
        <f t="shared" si="178"/>
        <v>3.7450000000000006</v>
      </c>
      <c r="E1199" s="43">
        <f t="shared" ref="E1199:E1247" si="192">D1199*0.95</f>
        <v>3.5577500000000004</v>
      </c>
      <c r="F1199" s="82">
        <f t="shared" ref="F1199:F1247" si="193">D1199*0.9</f>
        <v>3.3705000000000007</v>
      </c>
      <c r="G1199" s="29"/>
      <c r="H1199" s="82">
        <f t="shared" ca="1" si="188"/>
        <v>3.7450000000000006</v>
      </c>
      <c r="I1199" s="36">
        <f t="shared" ref="I1199:I1247" ca="1" si="194">G1199*H1199</f>
        <v>0</v>
      </c>
      <c r="J1199" s="14"/>
    </row>
    <row r="1200" spans="1:10" ht="15.75" customHeight="1" x14ac:dyDescent="0.25">
      <c r="A1200" s="41" t="s">
        <v>627</v>
      </c>
      <c r="B1200" s="34" t="s">
        <v>630</v>
      </c>
      <c r="C1200" s="42">
        <v>0.1</v>
      </c>
      <c r="D1200" s="43">
        <f t="shared" si="178"/>
        <v>3.7450000000000006</v>
      </c>
      <c r="E1200" s="43">
        <f t="shared" si="192"/>
        <v>3.5577500000000004</v>
      </c>
      <c r="F1200" s="82">
        <f t="shared" si="193"/>
        <v>3.3705000000000007</v>
      </c>
      <c r="G1200" s="29"/>
      <c r="H1200" s="82">
        <f t="shared" ca="1" si="188"/>
        <v>3.7450000000000006</v>
      </c>
      <c r="I1200" s="36">
        <f t="shared" ca="1" si="194"/>
        <v>0</v>
      </c>
      <c r="J1200" s="14"/>
    </row>
    <row r="1201" spans="1:10" ht="15.75" customHeight="1" x14ac:dyDescent="0.25">
      <c r="A1201" s="41" t="s">
        <v>627</v>
      </c>
      <c r="B1201" s="34" t="s">
        <v>291</v>
      </c>
      <c r="C1201" s="42">
        <v>0.1</v>
      </c>
      <c r="D1201" s="43">
        <f t="shared" si="178"/>
        <v>3.7450000000000006</v>
      </c>
      <c r="E1201" s="43">
        <f t="shared" si="192"/>
        <v>3.5577500000000004</v>
      </c>
      <c r="F1201" s="82">
        <f t="shared" si="193"/>
        <v>3.3705000000000007</v>
      </c>
      <c r="G1201" s="29"/>
      <c r="H1201" s="82">
        <f t="shared" ca="1" si="188"/>
        <v>3.7450000000000006</v>
      </c>
      <c r="I1201" s="36">
        <f t="shared" ca="1" si="194"/>
        <v>0</v>
      </c>
      <c r="J1201" s="14"/>
    </row>
    <row r="1202" spans="1:10" ht="15.75" customHeight="1" x14ac:dyDescent="0.25">
      <c r="A1202" s="41" t="s">
        <v>627</v>
      </c>
      <c r="B1202" s="34" t="s">
        <v>631</v>
      </c>
      <c r="C1202" s="42">
        <v>0.1</v>
      </c>
      <c r="D1202" s="43">
        <f t="shared" si="178"/>
        <v>3.7450000000000006</v>
      </c>
      <c r="E1202" s="43">
        <f t="shared" si="192"/>
        <v>3.5577500000000004</v>
      </c>
      <c r="F1202" s="82">
        <f t="shared" si="193"/>
        <v>3.3705000000000007</v>
      </c>
      <c r="G1202" s="29"/>
      <c r="H1202" s="82">
        <f t="shared" ca="1" si="188"/>
        <v>3.7450000000000006</v>
      </c>
      <c r="I1202" s="36">
        <f t="shared" ca="1" si="194"/>
        <v>0</v>
      </c>
      <c r="J1202" s="14"/>
    </row>
    <row r="1203" spans="1:10" ht="15.75" customHeight="1" x14ac:dyDescent="0.25">
      <c r="A1203" s="41" t="s">
        <v>627</v>
      </c>
      <c r="B1203" s="34" t="s">
        <v>632</v>
      </c>
      <c r="C1203" s="42">
        <v>0.1</v>
      </c>
      <c r="D1203" s="43">
        <f t="shared" si="178"/>
        <v>3.7450000000000006</v>
      </c>
      <c r="E1203" s="43">
        <f t="shared" si="192"/>
        <v>3.5577500000000004</v>
      </c>
      <c r="F1203" s="82">
        <f t="shared" si="193"/>
        <v>3.3705000000000007</v>
      </c>
      <c r="G1203" s="29"/>
      <c r="H1203" s="82">
        <f t="shared" ca="1" si="188"/>
        <v>3.7450000000000006</v>
      </c>
      <c r="I1203" s="36">
        <f t="shared" ca="1" si="194"/>
        <v>0</v>
      </c>
      <c r="J1203" s="14"/>
    </row>
    <row r="1204" spans="1:10" ht="15.75" customHeight="1" x14ac:dyDescent="0.25">
      <c r="A1204" s="41" t="s">
        <v>627</v>
      </c>
      <c r="B1204" s="34" t="s">
        <v>633</v>
      </c>
      <c r="C1204" s="42">
        <v>0.1</v>
      </c>
      <c r="D1204" s="43">
        <f t="shared" si="178"/>
        <v>3.7450000000000006</v>
      </c>
      <c r="E1204" s="43">
        <f t="shared" si="192"/>
        <v>3.5577500000000004</v>
      </c>
      <c r="F1204" s="82">
        <f t="shared" si="193"/>
        <v>3.3705000000000007</v>
      </c>
      <c r="G1204" s="29"/>
      <c r="H1204" s="82">
        <f t="shared" ca="1" si="188"/>
        <v>3.7450000000000006</v>
      </c>
      <c r="I1204" s="36">
        <f t="shared" ca="1" si="194"/>
        <v>0</v>
      </c>
      <c r="J1204" s="14"/>
    </row>
    <row r="1205" spans="1:10" ht="15.75" customHeight="1" x14ac:dyDescent="0.25">
      <c r="A1205" s="41" t="s">
        <v>627</v>
      </c>
      <c r="B1205" s="34" t="s">
        <v>634</v>
      </c>
      <c r="C1205" s="42">
        <v>0.1</v>
      </c>
      <c r="D1205" s="43">
        <f t="shared" si="178"/>
        <v>3.7450000000000006</v>
      </c>
      <c r="E1205" s="43">
        <f t="shared" si="192"/>
        <v>3.5577500000000004</v>
      </c>
      <c r="F1205" s="82">
        <f t="shared" si="193"/>
        <v>3.3705000000000007</v>
      </c>
      <c r="G1205" s="29"/>
      <c r="H1205" s="82">
        <f t="shared" ca="1" si="188"/>
        <v>3.7450000000000006</v>
      </c>
      <c r="I1205" s="36">
        <f t="shared" ca="1" si="194"/>
        <v>0</v>
      </c>
      <c r="J1205" s="14"/>
    </row>
    <row r="1206" spans="1:10" ht="15.75" customHeight="1" x14ac:dyDescent="0.25">
      <c r="A1206" s="41" t="s">
        <v>627</v>
      </c>
      <c r="B1206" s="34" t="s">
        <v>635</v>
      </c>
      <c r="C1206" s="42">
        <v>0.1</v>
      </c>
      <c r="D1206" s="43">
        <f t="shared" si="178"/>
        <v>3.7450000000000006</v>
      </c>
      <c r="E1206" s="43">
        <f t="shared" si="192"/>
        <v>3.5577500000000004</v>
      </c>
      <c r="F1206" s="82">
        <f t="shared" si="193"/>
        <v>3.3705000000000007</v>
      </c>
      <c r="G1206" s="29"/>
      <c r="H1206" s="82">
        <f t="shared" ca="1" si="188"/>
        <v>3.7450000000000006</v>
      </c>
      <c r="I1206" s="36">
        <f t="shared" ca="1" si="194"/>
        <v>0</v>
      </c>
      <c r="J1206" s="14"/>
    </row>
    <row r="1207" spans="1:10" ht="15.75" customHeight="1" x14ac:dyDescent="0.25">
      <c r="A1207" s="41" t="s">
        <v>627</v>
      </c>
      <c r="B1207" s="34" t="s">
        <v>636</v>
      </c>
      <c r="C1207" s="42">
        <v>0.1</v>
      </c>
      <c r="D1207" s="43">
        <f t="shared" si="178"/>
        <v>3.7450000000000006</v>
      </c>
      <c r="E1207" s="43">
        <f t="shared" si="192"/>
        <v>3.5577500000000004</v>
      </c>
      <c r="F1207" s="82">
        <f t="shared" si="193"/>
        <v>3.3705000000000007</v>
      </c>
      <c r="G1207" s="29"/>
      <c r="H1207" s="82">
        <f t="shared" ca="1" si="188"/>
        <v>3.7450000000000006</v>
      </c>
      <c r="I1207" s="36">
        <f t="shared" ca="1" si="194"/>
        <v>0</v>
      </c>
      <c r="J1207" s="14"/>
    </row>
    <row r="1208" spans="1:10" ht="15.75" customHeight="1" x14ac:dyDescent="0.25">
      <c r="A1208" s="41" t="s">
        <v>627</v>
      </c>
      <c r="B1208" s="34" t="s">
        <v>637</v>
      </c>
      <c r="C1208" s="42">
        <v>0.1</v>
      </c>
      <c r="D1208" s="43">
        <f t="shared" si="178"/>
        <v>3.7450000000000006</v>
      </c>
      <c r="E1208" s="43">
        <f t="shared" si="192"/>
        <v>3.5577500000000004</v>
      </c>
      <c r="F1208" s="82">
        <f t="shared" si="193"/>
        <v>3.3705000000000007</v>
      </c>
      <c r="G1208" s="29"/>
      <c r="H1208" s="82">
        <f t="shared" ca="1" si="188"/>
        <v>3.7450000000000006</v>
      </c>
      <c r="I1208" s="36">
        <f t="shared" ca="1" si="194"/>
        <v>0</v>
      </c>
      <c r="J1208" s="14"/>
    </row>
    <row r="1209" spans="1:10" ht="15.75" customHeight="1" x14ac:dyDescent="0.25">
      <c r="A1209" s="41" t="s">
        <v>627</v>
      </c>
      <c r="B1209" s="34" t="s">
        <v>638</v>
      </c>
      <c r="C1209" s="42">
        <v>0.1</v>
      </c>
      <c r="D1209" s="43">
        <f t="shared" si="178"/>
        <v>3.7450000000000006</v>
      </c>
      <c r="E1209" s="43">
        <f t="shared" si="192"/>
        <v>3.5577500000000004</v>
      </c>
      <c r="F1209" s="82">
        <f t="shared" si="193"/>
        <v>3.3705000000000007</v>
      </c>
      <c r="G1209" s="29"/>
      <c r="H1209" s="82">
        <f t="shared" ca="1" si="188"/>
        <v>3.7450000000000006</v>
      </c>
      <c r="I1209" s="36">
        <f t="shared" ca="1" si="194"/>
        <v>0</v>
      </c>
      <c r="J1209" s="14"/>
    </row>
    <row r="1210" spans="1:10" ht="15.75" customHeight="1" x14ac:dyDescent="0.25">
      <c r="A1210" s="41" t="s">
        <v>627</v>
      </c>
      <c r="B1210" s="34" t="s">
        <v>342</v>
      </c>
      <c r="C1210" s="42">
        <v>0.1</v>
      </c>
      <c r="D1210" s="43">
        <f t="shared" si="178"/>
        <v>3.7450000000000006</v>
      </c>
      <c r="E1210" s="43">
        <f t="shared" si="192"/>
        <v>3.5577500000000004</v>
      </c>
      <c r="F1210" s="82">
        <f t="shared" si="193"/>
        <v>3.3705000000000007</v>
      </c>
      <c r="G1210" s="29"/>
      <c r="H1210" s="82">
        <f t="shared" ca="1" si="188"/>
        <v>3.7450000000000006</v>
      </c>
      <c r="I1210" s="36">
        <f t="shared" ca="1" si="194"/>
        <v>0</v>
      </c>
      <c r="J1210" s="14"/>
    </row>
    <row r="1211" spans="1:10" ht="15.75" customHeight="1" x14ac:dyDescent="0.25">
      <c r="A1211" s="41" t="s">
        <v>627</v>
      </c>
      <c r="B1211" s="34" t="s">
        <v>639</v>
      </c>
      <c r="C1211" s="42">
        <v>0.1</v>
      </c>
      <c r="D1211" s="43">
        <f t="shared" si="178"/>
        <v>3.7450000000000006</v>
      </c>
      <c r="E1211" s="43">
        <f t="shared" si="192"/>
        <v>3.5577500000000004</v>
      </c>
      <c r="F1211" s="82">
        <f t="shared" si="193"/>
        <v>3.3705000000000007</v>
      </c>
      <c r="G1211" s="29"/>
      <c r="H1211" s="82">
        <f t="shared" ca="1" si="188"/>
        <v>3.7450000000000006</v>
      </c>
      <c r="I1211" s="36">
        <f t="shared" ca="1" si="194"/>
        <v>0</v>
      </c>
      <c r="J1211" s="14"/>
    </row>
    <row r="1212" spans="1:10" ht="15.75" customHeight="1" x14ac:dyDescent="0.25">
      <c r="A1212" s="41" t="s">
        <v>627</v>
      </c>
      <c r="B1212" s="34" t="s">
        <v>640</v>
      </c>
      <c r="C1212" s="42">
        <v>0.1</v>
      </c>
      <c r="D1212" s="43">
        <f t="shared" si="178"/>
        <v>3.7450000000000006</v>
      </c>
      <c r="E1212" s="43">
        <f t="shared" si="192"/>
        <v>3.5577500000000004</v>
      </c>
      <c r="F1212" s="82">
        <f t="shared" si="193"/>
        <v>3.3705000000000007</v>
      </c>
      <c r="G1212" s="29"/>
      <c r="H1212" s="82">
        <f t="shared" ca="1" si="188"/>
        <v>3.7450000000000006</v>
      </c>
      <c r="I1212" s="36">
        <f t="shared" ca="1" si="194"/>
        <v>0</v>
      </c>
      <c r="J1212" s="14"/>
    </row>
    <row r="1213" spans="1:10" ht="15.75" customHeight="1" x14ac:dyDescent="0.25">
      <c r="A1213" s="41" t="s">
        <v>627</v>
      </c>
      <c r="B1213" s="34" t="s">
        <v>641</v>
      </c>
      <c r="C1213" s="42">
        <v>0.1</v>
      </c>
      <c r="D1213" s="43">
        <f t="shared" si="178"/>
        <v>3.7450000000000006</v>
      </c>
      <c r="E1213" s="43">
        <f t="shared" si="192"/>
        <v>3.5577500000000004</v>
      </c>
      <c r="F1213" s="82">
        <f t="shared" si="193"/>
        <v>3.3705000000000007</v>
      </c>
      <c r="G1213" s="29"/>
      <c r="H1213" s="82">
        <f t="shared" ca="1" si="188"/>
        <v>3.7450000000000006</v>
      </c>
      <c r="I1213" s="36">
        <f t="shared" ca="1" si="194"/>
        <v>0</v>
      </c>
      <c r="J1213" s="14"/>
    </row>
    <row r="1214" spans="1:10" ht="15.75" customHeight="1" x14ac:dyDescent="0.25">
      <c r="A1214" s="41" t="s">
        <v>627</v>
      </c>
      <c r="B1214" s="34" t="s">
        <v>183</v>
      </c>
      <c r="C1214" s="42">
        <v>0.1</v>
      </c>
      <c r="D1214" s="43">
        <f t="shared" si="178"/>
        <v>3.7450000000000006</v>
      </c>
      <c r="E1214" s="43">
        <f t="shared" si="192"/>
        <v>3.5577500000000004</v>
      </c>
      <c r="F1214" s="82">
        <f t="shared" si="193"/>
        <v>3.3705000000000007</v>
      </c>
      <c r="G1214" s="29"/>
      <c r="H1214" s="82">
        <f t="shared" ca="1" si="188"/>
        <v>3.7450000000000006</v>
      </c>
      <c r="I1214" s="36">
        <f t="shared" ca="1" si="194"/>
        <v>0</v>
      </c>
      <c r="J1214" s="14"/>
    </row>
    <row r="1215" spans="1:10" ht="15.75" customHeight="1" x14ac:dyDescent="0.25">
      <c r="A1215" s="41" t="s">
        <v>627</v>
      </c>
      <c r="B1215" s="34" t="s">
        <v>642</v>
      </c>
      <c r="C1215" s="42">
        <v>0.1</v>
      </c>
      <c r="D1215" s="43">
        <f t="shared" si="178"/>
        <v>3.7450000000000006</v>
      </c>
      <c r="E1215" s="43">
        <f t="shared" si="192"/>
        <v>3.5577500000000004</v>
      </c>
      <c r="F1215" s="82">
        <f t="shared" si="193"/>
        <v>3.3705000000000007</v>
      </c>
      <c r="G1215" s="29"/>
      <c r="H1215" s="82">
        <f t="shared" ca="1" si="188"/>
        <v>3.7450000000000006</v>
      </c>
      <c r="I1215" s="36">
        <f t="shared" ca="1" si="194"/>
        <v>0</v>
      </c>
      <c r="J1215" s="14"/>
    </row>
    <row r="1216" spans="1:10" ht="15.75" customHeight="1" x14ac:dyDescent="0.25">
      <c r="A1216" s="41" t="s">
        <v>627</v>
      </c>
      <c r="B1216" s="34" t="s">
        <v>279</v>
      </c>
      <c r="C1216" s="42">
        <v>0.1</v>
      </c>
      <c r="D1216" s="43">
        <f t="shared" si="178"/>
        <v>3.7450000000000006</v>
      </c>
      <c r="E1216" s="43">
        <f t="shared" si="192"/>
        <v>3.5577500000000004</v>
      </c>
      <c r="F1216" s="82">
        <f t="shared" si="193"/>
        <v>3.3705000000000007</v>
      </c>
      <c r="G1216" s="29"/>
      <c r="H1216" s="82">
        <f t="shared" ca="1" si="188"/>
        <v>3.7450000000000006</v>
      </c>
      <c r="I1216" s="36">
        <f t="shared" ca="1" si="194"/>
        <v>0</v>
      </c>
      <c r="J1216" s="14"/>
    </row>
    <row r="1217" spans="1:10" ht="15.75" customHeight="1" x14ac:dyDescent="0.25">
      <c r="A1217" s="41" t="s">
        <v>627</v>
      </c>
      <c r="B1217" s="34" t="s">
        <v>243</v>
      </c>
      <c r="C1217" s="42">
        <v>0.1</v>
      </c>
      <c r="D1217" s="43">
        <f t="shared" si="178"/>
        <v>3.7450000000000006</v>
      </c>
      <c r="E1217" s="43">
        <f t="shared" si="192"/>
        <v>3.5577500000000004</v>
      </c>
      <c r="F1217" s="82">
        <f t="shared" si="193"/>
        <v>3.3705000000000007</v>
      </c>
      <c r="G1217" s="29"/>
      <c r="H1217" s="82">
        <f t="shared" ca="1" si="188"/>
        <v>3.7450000000000006</v>
      </c>
      <c r="I1217" s="36">
        <f t="shared" ca="1" si="194"/>
        <v>0</v>
      </c>
      <c r="J1217" s="14"/>
    </row>
    <row r="1218" spans="1:10" ht="15.75" customHeight="1" x14ac:dyDescent="0.25">
      <c r="A1218" s="41" t="s">
        <v>627</v>
      </c>
      <c r="B1218" s="34" t="s">
        <v>643</v>
      </c>
      <c r="C1218" s="42">
        <v>0.1</v>
      </c>
      <c r="D1218" s="43">
        <f t="shared" si="178"/>
        <v>3.7450000000000006</v>
      </c>
      <c r="E1218" s="43">
        <f t="shared" si="192"/>
        <v>3.5577500000000004</v>
      </c>
      <c r="F1218" s="82">
        <f t="shared" si="193"/>
        <v>3.3705000000000007</v>
      </c>
      <c r="G1218" s="29"/>
      <c r="H1218" s="82">
        <f t="shared" ca="1" si="188"/>
        <v>3.7450000000000006</v>
      </c>
      <c r="I1218" s="36">
        <f t="shared" ca="1" si="194"/>
        <v>0</v>
      </c>
      <c r="J1218" s="14"/>
    </row>
    <row r="1219" spans="1:10" ht="15.75" customHeight="1" x14ac:dyDescent="0.25">
      <c r="A1219" s="41" t="s">
        <v>627</v>
      </c>
      <c r="B1219" s="34" t="s">
        <v>644</v>
      </c>
      <c r="C1219" s="42">
        <v>0.1</v>
      </c>
      <c r="D1219" s="43">
        <f t="shared" si="178"/>
        <v>3.7450000000000006</v>
      </c>
      <c r="E1219" s="43">
        <f t="shared" si="192"/>
        <v>3.5577500000000004</v>
      </c>
      <c r="F1219" s="82">
        <f t="shared" si="193"/>
        <v>3.3705000000000007</v>
      </c>
      <c r="G1219" s="29"/>
      <c r="H1219" s="82">
        <f t="shared" ca="1" si="188"/>
        <v>3.7450000000000006</v>
      </c>
      <c r="I1219" s="36">
        <f t="shared" ca="1" si="194"/>
        <v>0</v>
      </c>
      <c r="J1219" s="14"/>
    </row>
    <row r="1220" spans="1:10" ht="15.75" customHeight="1" x14ac:dyDescent="0.25">
      <c r="A1220" s="41" t="s">
        <v>627</v>
      </c>
      <c r="B1220" s="34" t="s">
        <v>645</v>
      </c>
      <c r="C1220" s="42">
        <v>0.1</v>
      </c>
      <c r="D1220" s="43">
        <f t="shared" si="178"/>
        <v>3.7450000000000006</v>
      </c>
      <c r="E1220" s="43">
        <f t="shared" si="192"/>
        <v>3.5577500000000004</v>
      </c>
      <c r="F1220" s="82">
        <f t="shared" si="193"/>
        <v>3.3705000000000007</v>
      </c>
      <c r="G1220" s="29"/>
      <c r="H1220" s="82">
        <f t="shared" ca="1" si="188"/>
        <v>3.7450000000000006</v>
      </c>
      <c r="I1220" s="36">
        <f t="shared" ca="1" si="194"/>
        <v>0</v>
      </c>
      <c r="J1220" s="14"/>
    </row>
    <row r="1221" spans="1:10" ht="15.75" customHeight="1" x14ac:dyDescent="0.25">
      <c r="A1221" s="41" t="s">
        <v>627</v>
      </c>
      <c r="B1221" s="34" t="s">
        <v>646</v>
      </c>
      <c r="C1221" s="42">
        <v>0.1</v>
      </c>
      <c r="D1221" s="43">
        <f t="shared" si="178"/>
        <v>3.7450000000000006</v>
      </c>
      <c r="E1221" s="43">
        <f t="shared" si="192"/>
        <v>3.5577500000000004</v>
      </c>
      <c r="F1221" s="82">
        <f t="shared" si="193"/>
        <v>3.3705000000000007</v>
      </c>
      <c r="G1221" s="29"/>
      <c r="H1221" s="82">
        <f t="shared" ca="1" si="188"/>
        <v>3.7450000000000006</v>
      </c>
      <c r="I1221" s="36">
        <f t="shared" ca="1" si="194"/>
        <v>0</v>
      </c>
      <c r="J1221" s="14"/>
    </row>
    <row r="1222" spans="1:10" ht="15.75" customHeight="1" x14ac:dyDescent="0.25">
      <c r="A1222" s="41" t="s">
        <v>627</v>
      </c>
      <c r="B1222" s="34" t="s">
        <v>647</v>
      </c>
      <c r="C1222" s="42">
        <v>0.1</v>
      </c>
      <c r="D1222" s="43">
        <f t="shared" si="178"/>
        <v>3.7450000000000006</v>
      </c>
      <c r="E1222" s="43">
        <f t="shared" si="192"/>
        <v>3.5577500000000004</v>
      </c>
      <c r="F1222" s="82">
        <f t="shared" si="193"/>
        <v>3.3705000000000007</v>
      </c>
      <c r="G1222" s="29"/>
      <c r="H1222" s="82">
        <f t="shared" ca="1" si="188"/>
        <v>3.7450000000000006</v>
      </c>
      <c r="I1222" s="36">
        <f t="shared" ca="1" si="194"/>
        <v>0</v>
      </c>
      <c r="J1222" s="14"/>
    </row>
    <row r="1223" spans="1:10" ht="15.75" customHeight="1" x14ac:dyDescent="0.25">
      <c r="A1223" s="41" t="s">
        <v>627</v>
      </c>
      <c r="B1223" s="34" t="s">
        <v>648</v>
      </c>
      <c r="C1223" s="42">
        <v>0.1</v>
      </c>
      <c r="D1223" s="43">
        <f t="shared" si="178"/>
        <v>3.7450000000000006</v>
      </c>
      <c r="E1223" s="43">
        <f t="shared" si="192"/>
        <v>3.5577500000000004</v>
      </c>
      <c r="F1223" s="82">
        <f t="shared" si="193"/>
        <v>3.3705000000000007</v>
      </c>
      <c r="G1223" s="29"/>
      <c r="H1223" s="82">
        <f t="shared" ca="1" si="188"/>
        <v>3.7450000000000006</v>
      </c>
      <c r="I1223" s="36">
        <f t="shared" ca="1" si="194"/>
        <v>0</v>
      </c>
      <c r="J1223" s="14"/>
    </row>
    <row r="1224" spans="1:10" ht="15.75" customHeight="1" x14ac:dyDescent="0.25">
      <c r="A1224" s="41" t="s">
        <v>627</v>
      </c>
      <c r="B1224" s="34" t="s">
        <v>649</v>
      </c>
      <c r="C1224" s="42">
        <v>0.1</v>
      </c>
      <c r="D1224" s="43">
        <f t="shared" si="178"/>
        <v>3.7450000000000006</v>
      </c>
      <c r="E1224" s="43">
        <f t="shared" si="192"/>
        <v>3.5577500000000004</v>
      </c>
      <c r="F1224" s="82">
        <f t="shared" si="193"/>
        <v>3.3705000000000007</v>
      </c>
      <c r="G1224" s="29"/>
      <c r="H1224" s="82">
        <f t="shared" ca="1" si="188"/>
        <v>3.7450000000000006</v>
      </c>
      <c r="I1224" s="36">
        <f t="shared" ca="1" si="194"/>
        <v>0</v>
      </c>
      <c r="J1224" s="14"/>
    </row>
    <row r="1225" spans="1:10" ht="15.75" customHeight="1" x14ac:dyDescent="0.25">
      <c r="A1225" s="41" t="s">
        <v>627</v>
      </c>
      <c r="B1225" s="34" t="s">
        <v>256</v>
      </c>
      <c r="C1225" s="42">
        <v>0.1</v>
      </c>
      <c r="D1225" s="43">
        <f t="shared" si="178"/>
        <v>3.7450000000000006</v>
      </c>
      <c r="E1225" s="43">
        <f t="shared" si="192"/>
        <v>3.5577500000000004</v>
      </c>
      <c r="F1225" s="82">
        <f t="shared" si="193"/>
        <v>3.3705000000000007</v>
      </c>
      <c r="G1225" s="29"/>
      <c r="H1225" s="82">
        <f t="shared" ca="1" si="188"/>
        <v>3.7450000000000006</v>
      </c>
      <c r="I1225" s="36">
        <f t="shared" ca="1" si="194"/>
        <v>0</v>
      </c>
      <c r="J1225" s="14"/>
    </row>
    <row r="1226" spans="1:10" ht="15.75" customHeight="1" x14ac:dyDescent="0.25">
      <c r="A1226" s="41" t="s">
        <v>627</v>
      </c>
      <c r="B1226" s="34" t="s">
        <v>650</v>
      </c>
      <c r="C1226" s="42">
        <v>0.1</v>
      </c>
      <c r="D1226" s="43">
        <f t="shared" si="178"/>
        <v>3.7450000000000006</v>
      </c>
      <c r="E1226" s="43">
        <f t="shared" si="192"/>
        <v>3.5577500000000004</v>
      </c>
      <c r="F1226" s="82">
        <f t="shared" si="193"/>
        <v>3.3705000000000007</v>
      </c>
      <c r="G1226" s="29"/>
      <c r="H1226" s="82">
        <f t="shared" ca="1" si="188"/>
        <v>3.7450000000000006</v>
      </c>
      <c r="I1226" s="36">
        <f t="shared" ca="1" si="194"/>
        <v>0</v>
      </c>
      <c r="J1226" s="14"/>
    </row>
    <row r="1227" spans="1:10" ht="15.75" customHeight="1" x14ac:dyDescent="0.25">
      <c r="A1227" s="41" t="s">
        <v>627</v>
      </c>
      <c r="B1227" s="34" t="s">
        <v>651</v>
      </c>
      <c r="C1227" s="42">
        <v>0.1</v>
      </c>
      <c r="D1227" s="43">
        <f t="shared" si="178"/>
        <v>3.7450000000000006</v>
      </c>
      <c r="E1227" s="43">
        <f t="shared" si="192"/>
        <v>3.5577500000000004</v>
      </c>
      <c r="F1227" s="82">
        <f t="shared" si="193"/>
        <v>3.3705000000000007</v>
      </c>
      <c r="G1227" s="29"/>
      <c r="H1227" s="82">
        <f t="shared" ca="1" si="188"/>
        <v>3.7450000000000006</v>
      </c>
      <c r="I1227" s="36">
        <f t="shared" ca="1" si="194"/>
        <v>0</v>
      </c>
      <c r="J1227" s="14"/>
    </row>
    <row r="1228" spans="1:10" ht="15.75" customHeight="1" x14ac:dyDescent="0.25">
      <c r="A1228" s="41" t="s">
        <v>627</v>
      </c>
      <c r="B1228" s="34" t="s">
        <v>652</v>
      </c>
      <c r="C1228" s="42">
        <v>0.1</v>
      </c>
      <c r="D1228" s="43">
        <f t="shared" si="178"/>
        <v>3.7450000000000006</v>
      </c>
      <c r="E1228" s="43">
        <f t="shared" si="192"/>
        <v>3.5577500000000004</v>
      </c>
      <c r="F1228" s="82">
        <f t="shared" si="193"/>
        <v>3.3705000000000007</v>
      </c>
      <c r="G1228" s="29"/>
      <c r="H1228" s="82">
        <f t="shared" ca="1" si="188"/>
        <v>3.7450000000000006</v>
      </c>
      <c r="I1228" s="36">
        <f t="shared" ca="1" si="194"/>
        <v>0</v>
      </c>
      <c r="J1228" s="14"/>
    </row>
    <row r="1229" spans="1:10" ht="15.75" customHeight="1" x14ac:dyDescent="0.25">
      <c r="A1229" s="41" t="s">
        <v>627</v>
      </c>
      <c r="B1229" s="34" t="s">
        <v>653</v>
      </c>
      <c r="C1229" s="42">
        <v>0.1</v>
      </c>
      <c r="D1229" s="43">
        <f t="shared" si="178"/>
        <v>3.7450000000000006</v>
      </c>
      <c r="E1229" s="43">
        <f t="shared" si="192"/>
        <v>3.5577500000000004</v>
      </c>
      <c r="F1229" s="82">
        <f t="shared" si="193"/>
        <v>3.3705000000000007</v>
      </c>
      <c r="G1229" s="29"/>
      <c r="H1229" s="82">
        <f t="shared" ca="1" si="188"/>
        <v>3.7450000000000006</v>
      </c>
      <c r="I1229" s="36">
        <f t="shared" ca="1" si="194"/>
        <v>0</v>
      </c>
      <c r="J1229" s="14"/>
    </row>
    <row r="1230" spans="1:10" ht="15.75" customHeight="1" x14ac:dyDescent="0.25">
      <c r="A1230" s="41" t="s">
        <v>627</v>
      </c>
      <c r="B1230" s="34" t="s">
        <v>654</v>
      </c>
      <c r="C1230" s="42">
        <v>0.1</v>
      </c>
      <c r="D1230" s="43">
        <f t="shared" si="178"/>
        <v>3.7450000000000006</v>
      </c>
      <c r="E1230" s="43">
        <f t="shared" si="192"/>
        <v>3.5577500000000004</v>
      </c>
      <c r="F1230" s="82">
        <f t="shared" si="193"/>
        <v>3.3705000000000007</v>
      </c>
      <c r="G1230" s="29"/>
      <c r="H1230" s="82">
        <f t="shared" ca="1" si="188"/>
        <v>3.7450000000000006</v>
      </c>
      <c r="I1230" s="36">
        <f t="shared" ca="1" si="194"/>
        <v>0</v>
      </c>
      <c r="J1230" s="14"/>
    </row>
    <row r="1231" spans="1:10" ht="15.75" customHeight="1" x14ac:dyDescent="0.25">
      <c r="A1231" s="41" t="s">
        <v>627</v>
      </c>
      <c r="B1231" s="34" t="s">
        <v>655</v>
      </c>
      <c r="C1231" s="42">
        <v>0.1</v>
      </c>
      <c r="D1231" s="43">
        <f t="shared" si="178"/>
        <v>3.7450000000000006</v>
      </c>
      <c r="E1231" s="43">
        <f t="shared" si="192"/>
        <v>3.5577500000000004</v>
      </c>
      <c r="F1231" s="82">
        <f t="shared" si="193"/>
        <v>3.3705000000000007</v>
      </c>
      <c r="G1231" s="29"/>
      <c r="H1231" s="82">
        <f t="shared" ca="1" si="188"/>
        <v>3.7450000000000006</v>
      </c>
      <c r="I1231" s="36">
        <f t="shared" ca="1" si="194"/>
        <v>0</v>
      </c>
      <c r="J1231" s="14"/>
    </row>
    <row r="1232" spans="1:10" ht="15.75" customHeight="1" x14ac:dyDescent="0.25">
      <c r="A1232" s="41" t="s">
        <v>627</v>
      </c>
      <c r="B1232" s="34" t="s">
        <v>656</v>
      </c>
      <c r="C1232" s="42">
        <v>0.1</v>
      </c>
      <c r="D1232" s="43">
        <f t="shared" si="178"/>
        <v>3.7450000000000006</v>
      </c>
      <c r="E1232" s="43">
        <f t="shared" si="192"/>
        <v>3.5577500000000004</v>
      </c>
      <c r="F1232" s="82">
        <f t="shared" si="193"/>
        <v>3.3705000000000007</v>
      </c>
      <c r="G1232" s="29"/>
      <c r="H1232" s="82">
        <f t="shared" ca="1" si="188"/>
        <v>3.7450000000000006</v>
      </c>
      <c r="I1232" s="36">
        <f t="shared" ca="1" si="194"/>
        <v>0</v>
      </c>
      <c r="J1232" s="14"/>
    </row>
    <row r="1233" spans="1:10" ht="15.75" customHeight="1" x14ac:dyDescent="0.25">
      <c r="A1233" s="41" t="s">
        <v>627</v>
      </c>
      <c r="B1233" s="34" t="s">
        <v>657</v>
      </c>
      <c r="C1233" s="42">
        <v>0.1</v>
      </c>
      <c r="D1233" s="43">
        <f t="shared" si="178"/>
        <v>3.7450000000000006</v>
      </c>
      <c r="E1233" s="43">
        <f t="shared" si="192"/>
        <v>3.5577500000000004</v>
      </c>
      <c r="F1233" s="82">
        <f t="shared" si="193"/>
        <v>3.3705000000000007</v>
      </c>
      <c r="G1233" s="29"/>
      <c r="H1233" s="82">
        <f t="shared" ca="1" si="188"/>
        <v>3.7450000000000006</v>
      </c>
      <c r="I1233" s="36">
        <f t="shared" ca="1" si="194"/>
        <v>0</v>
      </c>
      <c r="J1233" s="14"/>
    </row>
    <row r="1234" spans="1:10" ht="15.75" customHeight="1" x14ac:dyDescent="0.25">
      <c r="A1234" s="41" t="s">
        <v>627</v>
      </c>
      <c r="B1234" s="34" t="s">
        <v>658</v>
      </c>
      <c r="C1234" s="42">
        <v>0.1</v>
      </c>
      <c r="D1234" s="43">
        <f t="shared" si="178"/>
        <v>3.7450000000000006</v>
      </c>
      <c r="E1234" s="43">
        <f t="shared" si="192"/>
        <v>3.5577500000000004</v>
      </c>
      <c r="F1234" s="82">
        <f t="shared" si="193"/>
        <v>3.3705000000000007</v>
      </c>
      <c r="G1234" s="29"/>
      <c r="H1234" s="82">
        <f t="shared" ca="1" si="188"/>
        <v>3.7450000000000006</v>
      </c>
      <c r="I1234" s="36">
        <f t="shared" ca="1" si="194"/>
        <v>0</v>
      </c>
      <c r="J1234" s="14"/>
    </row>
    <row r="1235" spans="1:10" ht="15.75" customHeight="1" x14ac:dyDescent="0.25">
      <c r="A1235" s="41" t="s">
        <v>627</v>
      </c>
      <c r="B1235" s="34" t="s">
        <v>659</v>
      </c>
      <c r="C1235" s="42">
        <v>0.1</v>
      </c>
      <c r="D1235" s="43">
        <f t="shared" ref="D1235:D1334" si="195">C1235*$K$9</f>
        <v>3.7450000000000006</v>
      </c>
      <c r="E1235" s="43">
        <f t="shared" si="192"/>
        <v>3.5577500000000004</v>
      </c>
      <c r="F1235" s="82">
        <f t="shared" si="193"/>
        <v>3.3705000000000007</v>
      </c>
      <c r="G1235" s="29"/>
      <c r="H1235" s="82">
        <f t="shared" ca="1" si="188"/>
        <v>3.7450000000000006</v>
      </c>
      <c r="I1235" s="36">
        <f t="shared" ca="1" si="194"/>
        <v>0</v>
      </c>
      <c r="J1235" s="14"/>
    </row>
    <row r="1236" spans="1:10" ht="15.75" customHeight="1" x14ac:dyDescent="0.25">
      <c r="A1236" s="41" t="s">
        <v>627</v>
      </c>
      <c r="B1236" s="34" t="s">
        <v>660</v>
      </c>
      <c r="C1236" s="42">
        <v>0.1</v>
      </c>
      <c r="D1236" s="43">
        <f t="shared" si="195"/>
        <v>3.7450000000000006</v>
      </c>
      <c r="E1236" s="43">
        <f t="shared" si="192"/>
        <v>3.5577500000000004</v>
      </c>
      <c r="F1236" s="82">
        <f t="shared" si="193"/>
        <v>3.3705000000000007</v>
      </c>
      <c r="G1236" s="29"/>
      <c r="H1236" s="82">
        <f t="shared" ca="1" si="188"/>
        <v>3.7450000000000006</v>
      </c>
      <c r="I1236" s="36">
        <f t="shared" ca="1" si="194"/>
        <v>0</v>
      </c>
      <c r="J1236" s="14"/>
    </row>
    <row r="1237" spans="1:10" ht="15.75" customHeight="1" x14ac:dyDescent="0.25">
      <c r="A1237" s="41" t="s">
        <v>627</v>
      </c>
      <c r="B1237" s="34" t="s">
        <v>661</v>
      </c>
      <c r="C1237" s="42">
        <v>0.1</v>
      </c>
      <c r="D1237" s="43">
        <f t="shared" si="195"/>
        <v>3.7450000000000006</v>
      </c>
      <c r="E1237" s="43">
        <f t="shared" si="192"/>
        <v>3.5577500000000004</v>
      </c>
      <c r="F1237" s="82">
        <f t="shared" si="193"/>
        <v>3.3705000000000007</v>
      </c>
      <c r="G1237" s="29"/>
      <c r="H1237" s="82">
        <f t="shared" ca="1" si="188"/>
        <v>3.7450000000000006</v>
      </c>
      <c r="I1237" s="36">
        <f t="shared" ca="1" si="194"/>
        <v>0</v>
      </c>
      <c r="J1237" s="14"/>
    </row>
    <row r="1238" spans="1:10" ht="15.75" customHeight="1" x14ac:dyDescent="0.25">
      <c r="A1238" s="41" t="s">
        <v>627</v>
      </c>
      <c r="B1238" s="34" t="s">
        <v>662</v>
      </c>
      <c r="C1238" s="42">
        <v>0.1</v>
      </c>
      <c r="D1238" s="43">
        <f t="shared" si="195"/>
        <v>3.7450000000000006</v>
      </c>
      <c r="E1238" s="43">
        <f t="shared" si="192"/>
        <v>3.5577500000000004</v>
      </c>
      <c r="F1238" s="82">
        <f t="shared" si="193"/>
        <v>3.3705000000000007</v>
      </c>
      <c r="G1238" s="29"/>
      <c r="H1238" s="82">
        <f t="shared" ca="1" si="188"/>
        <v>3.7450000000000006</v>
      </c>
      <c r="I1238" s="36">
        <f t="shared" ca="1" si="194"/>
        <v>0</v>
      </c>
      <c r="J1238" s="14"/>
    </row>
    <row r="1239" spans="1:10" ht="15.75" customHeight="1" x14ac:dyDescent="0.25">
      <c r="A1239" s="41" t="s">
        <v>627</v>
      </c>
      <c r="B1239" s="34" t="s">
        <v>663</v>
      </c>
      <c r="C1239" s="42">
        <v>0.1</v>
      </c>
      <c r="D1239" s="43">
        <f t="shared" si="195"/>
        <v>3.7450000000000006</v>
      </c>
      <c r="E1239" s="43">
        <f t="shared" si="192"/>
        <v>3.5577500000000004</v>
      </c>
      <c r="F1239" s="82">
        <f t="shared" si="193"/>
        <v>3.3705000000000007</v>
      </c>
      <c r="G1239" s="29"/>
      <c r="H1239" s="82">
        <f t="shared" ca="1" si="188"/>
        <v>3.7450000000000006</v>
      </c>
      <c r="I1239" s="36">
        <f t="shared" ca="1" si="194"/>
        <v>0</v>
      </c>
      <c r="J1239" s="14"/>
    </row>
    <row r="1240" spans="1:10" ht="15.75" customHeight="1" x14ac:dyDescent="0.25">
      <c r="A1240" s="41" t="s">
        <v>627</v>
      </c>
      <c r="B1240" s="34" t="s">
        <v>664</v>
      </c>
      <c r="C1240" s="42">
        <v>0.1</v>
      </c>
      <c r="D1240" s="43">
        <f t="shared" si="195"/>
        <v>3.7450000000000006</v>
      </c>
      <c r="E1240" s="43">
        <f t="shared" si="192"/>
        <v>3.5577500000000004</v>
      </c>
      <c r="F1240" s="82">
        <f t="shared" si="193"/>
        <v>3.3705000000000007</v>
      </c>
      <c r="G1240" s="29"/>
      <c r="H1240" s="82">
        <f t="shared" ca="1" si="188"/>
        <v>3.7450000000000006</v>
      </c>
      <c r="I1240" s="36">
        <f t="shared" ca="1" si="194"/>
        <v>0</v>
      </c>
      <c r="J1240" s="14"/>
    </row>
    <row r="1241" spans="1:10" ht="15.75" customHeight="1" x14ac:dyDescent="0.25">
      <c r="A1241" s="41" t="s">
        <v>627</v>
      </c>
      <c r="B1241" s="34" t="s">
        <v>665</v>
      </c>
      <c r="C1241" s="42">
        <v>0.1</v>
      </c>
      <c r="D1241" s="43">
        <f t="shared" si="195"/>
        <v>3.7450000000000006</v>
      </c>
      <c r="E1241" s="43">
        <f t="shared" si="192"/>
        <v>3.5577500000000004</v>
      </c>
      <c r="F1241" s="82">
        <f t="shared" si="193"/>
        <v>3.3705000000000007</v>
      </c>
      <c r="G1241" s="29"/>
      <c r="H1241" s="82">
        <f t="shared" ca="1" si="188"/>
        <v>3.7450000000000006</v>
      </c>
      <c r="I1241" s="36">
        <f t="shared" ca="1" si="194"/>
        <v>0</v>
      </c>
      <c r="J1241" s="14"/>
    </row>
    <row r="1242" spans="1:10" ht="15.75" customHeight="1" x14ac:dyDescent="0.25">
      <c r="A1242" s="41" t="s">
        <v>627</v>
      </c>
      <c r="B1242" s="34" t="s">
        <v>666</v>
      </c>
      <c r="C1242" s="42">
        <v>0.1</v>
      </c>
      <c r="D1242" s="43">
        <f t="shared" si="195"/>
        <v>3.7450000000000006</v>
      </c>
      <c r="E1242" s="43">
        <f t="shared" si="192"/>
        <v>3.5577500000000004</v>
      </c>
      <c r="F1242" s="82">
        <f t="shared" si="193"/>
        <v>3.3705000000000007</v>
      </c>
      <c r="G1242" s="29"/>
      <c r="H1242" s="82">
        <f t="shared" ca="1" si="188"/>
        <v>3.7450000000000006</v>
      </c>
      <c r="I1242" s="36">
        <f t="shared" ca="1" si="194"/>
        <v>0</v>
      </c>
      <c r="J1242" s="14"/>
    </row>
    <row r="1243" spans="1:10" ht="15.75" customHeight="1" x14ac:dyDescent="0.25">
      <c r="A1243" s="41" t="s">
        <v>627</v>
      </c>
      <c r="B1243" s="34" t="s">
        <v>667</v>
      </c>
      <c r="C1243" s="42">
        <v>0.1</v>
      </c>
      <c r="D1243" s="43">
        <f t="shared" si="195"/>
        <v>3.7450000000000006</v>
      </c>
      <c r="E1243" s="43">
        <f t="shared" si="192"/>
        <v>3.5577500000000004</v>
      </c>
      <c r="F1243" s="82">
        <f t="shared" si="193"/>
        <v>3.3705000000000007</v>
      </c>
      <c r="G1243" s="29"/>
      <c r="H1243" s="82">
        <f t="shared" ca="1" si="188"/>
        <v>3.7450000000000006</v>
      </c>
      <c r="I1243" s="36">
        <f t="shared" ca="1" si="194"/>
        <v>0</v>
      </c>
      <c r="J1243" s="14"/>
    </row>
    <row r="1244" spans="1:10" ht="15.75" customHeight="1" x14ac:dyDescent="0.25">
      <c r="A1244" s="41" t="s">
        <v>627</v>
      </c>
      <c r="B1244" s="34" t="s">
        <v>668</v>
      </c>
      <c r="C1244" s="42">
        <v>0.1</v>
      </c>
      <c r="D1244" s="43">
        <f t="shared" si="195"/>
        <v>3.7450000000000006</v>
      </c>
      <c r="E1244" s="43">
        <f t="shared" si="192"/>
        <v>3.5577500000000004</v>
      </c>
      <c r="F1244" s="82">
        <f t="shared" si="193"/>
        <v>3.3705000000000007</v>
      </c>
      <c r="G1244" s="29"/>
      <c r="H1244" s="82">
        <f t="shared" ca="1" si="188"/>
        <v>3.7450000000000006</v>
      </c>
      <c r="I1244" s="36">
        <f t="shared" ca="1" si="194"/>
        <v>0</v>
      </c>
      <c r="J1244" s="14"/>
    </row>
    <row r="1245" spans="1:10" ht="15.75" customHeight="1" x14ac:dyDescent="0.25">
      <c r="A1245" s="41" t="s">
        <v>627</v>
      </c>
      <c r="B1245" s="34" t="s">
        <v>669</v>
      </c>
      <c r="C1245" s="42">
        <v>0.1</v>
      </c>
      <c r="D1245" s="43">
        <f t="shared" si="195"/>
        <v>3.7450000000000006</v>
      </c>
      <c r="E1245" s="43">
        <f t="shared" si="192"/>
        <v>3.5577500000000004</v>
      </c>
      <c r="F1245" s="82">
        <f t="shared" si="193"/>
        <v>3.3705000000000007</v>
      </c>
      <c r="G1245" s="29"/>
      <c r="H1245" s="82">
        <f t="shared" ca="1" si="188"/>
        <v>3.7450000000000006</v>
      </c>
      <c r="I1245" s="36">
        <f t="shared" ca="1" si="194"/>
        <v>0</v>
      </c>
      <c r="J1245" s="14"/>
    </row>
    <row r="1246" spans="1:10" ht="15.75" customHeight="1" x14ac:dyDescent="0.25">
      <c r="A1246" s="41" t="s">
        <v>627</v>
      </c>
      <c r="B1246" s="34" t="s">
        <v>670</v>
      </c>
      <c r="C1246" s="42">
        <v>0.1</v>
      </c>
      <c r="D1246" s="43">
        <f t="shared" si="195"/>
        <v>3.7450000000000006</v>
      </c>
      <c r="E1246" s="43">
        <f t="shared" si="192"/>
        <v>3.5577500000000004</v>
      </c>
      <c r="F1246" s="82">
        <f t="shared" si="193"/>
        <v>3.3705000000000007</v>
      </c>
      <c r="G1246" s="29"/>
      <c r="H1246" s="82">
        <f t="shared" ca="1" si="188"/>
        <v>3.7450000000000006</v>
      </c>
      <c r="I1246" s="36">
        <f t="shared" ca="1" si="194"/>
        <v>0</v>
      </c>
      <c r="J1246" s="14"/>
    </row>
    <row r="1247" spans="1:10" ht="15.75" customHeight="1" x14ac:dyDescent="0.25">
      <c r="A1247" s="41" t="s">
        <v>627</v>
      </c>
      <c r="B1247" s="34" t="s">
        <v>671</v>
      </c>
      <c r="C1247" s="42">
        <v>0.1</v>
      </c>
      <c r="D1247" s="43">
        <f t="shared" si="195"/>
        <v>3.7450000000000006</v>
      </c>
      <c r="E1247" s="43">
        <f t="shared" si="192"/>
        <v>3.5577500000000004</v>
      </c>
      <c r="F1247" s="82">
        <f t="shared" si="193"/>
        <v>3.3705000000000007</v>
      </c>
      <c r="G1247" s="29"/>
      <c r="H1247" s="82">
        <f t="shared" ca="1" si="188"/>
        <v>3.7450000000000006</v>
      </c>
      <c r="I1247" s="36">
        <f t="shared" ca="1" si="194"/>
        <v>0</v>
      </c>
      <c r="J1247" s="14"/>
    </row>
    <row r="1248" spans="1:10" ht="15.75" customHeight="1" x14ac:dyDescent="0.25">
      <c r="A1248" s="67"/>
      <c r="B1248" s="67" t="s">
        <v>2552</v>
      </c>
      <c r="C1248" s="71"/>
      <c r="D1248" s="36"/>
      <c r="E1248" s="36"/>
      <c r="F1248" s="82"/>
      <c r="G1248" s="72"/>
      <c r="H1248" s="82">
        <f t="shared" ca="1" si="188"/>
        <v>0</v>
      </c>
      <c r="I1248" s="36"/>
      <c r="J1248" s="14"/>
    </row>
    <row r="1249" spans="1:10" ht="15.75" customHeight="1" x14ac:dyDescent="0.25">
      <c r="A1249" s="41" t="s">
        <v>2537</v>
      </c>
      <c r="B1249" s="131" t="s">
        <v>2538</v>
      </c>
      <c r="C1249" s="42">
        <v>0.30499999999999999</v>
      </c>
      <c r="D1249" s="43">
        <f t="shared" si="195"/>
        <v>11.42225</v>
      </c>
      <c r="E1249" s="43">
        <f t="shared" ref="E1249:E1275" si="196">D1249*0.95</f>
        <v>10.8511375</v>
      </c>
      <c r="F1249" s="82">
        <f t="shared" ref="F1249:F1275" si="197">D1249*0.9</f>
        <v>10.280025</v>
      </c>
      <c r="G1249" s="29"/>
      <c r="H1249" s="82">
        <f t="shared" ca="1" si="188"/>
        <v>11.42225</v>
      </c>
      <c r="I1249" s="36">
        <f t="shared" ref="I1249:I1275" ca="1" si="198">G1249*H1249</f>
        <v>0</v>
      </c>
      <c r="J1249" s="14"/>
    </row>
    <row r="1250" spans="1:10" ht="15.75" customHeight="1" x14ac:dyDescent="0.25">
      <c r="A1250" s="41" t="s">
        <v>2537</v>
      </c>
      <c r="B1250" s="131" t="s">
        <v>3314</v>
      </c>
      <c r="C1250" s="42">
        <v>0.39</v>
      </c>
      <c r="D1250" s="43">
        <f t="shared" si="195"/>
        <v>14.605500000000001</v>
      </c>
      <c r="E1250" s="43">
        <f t="shared" si="196"/>
        <v>13.875225</v>
      </c>
      <c r="F1250" s="82">
        <f t="shared" si="197"/>
        <v>13.144950000000001</v>
      </c>
      <c r="G1250" s="29"/>
      <c r="H1250" s="82">
        <f t="shared" ca="1" si="188"/>
        <v>14.605500000000001</v>
      </c>
      <c r="I1250" s="36">
        <f t="shared" ca="1" si="198"/>
        <v>0</v>
      </c>
      <c r="J1250" s="14"/>
    </row>
    <row r="1251" spans="1:10" ht="15.75" customHeight="1" x14ac:dyDescent="0.25">
      <c r="A1251" s="41" t="s">
        <v>2537</v>
      </c>
      <c r="B1251" s="131" t="s">
        <v>3315</v>
      </c>
      <c r="C1251" s="42">
        <v>0.22600000000000001</v>
      </c>
      <c r="D1251" s="43">
        <f t="shared" si="195"/>
        <v>8.4637000000000011</v>
      </c>
      <c r="E1251" s="43">
        <f t="shared" si="196"/>
        <v>8.040515000000001</v>
      </c>
      <c r="F1251" s="82">
        <f t="shared" si="197"/>
        <v>7.6173300000000008</v>
      </c>
      <c r="G1251" s="29"/>
      <c r="H1251" s="82">
        <f t="shared" ca="1" si="188"/>
        <v>8.4637000000000011</v>
      </c>
      <c r="I1251" s="36">
        <f t="shared" ca="1" si="198"/>
        <v>0</v>
      </c>
      <c r="J1251" s="14"/>
    </row>
    <row r="1252" spans="1:10" ht="15.75" customHeight="1" x14ac:dyDescent="0.25">
      <c r="A1252" s="41" t="s">
        <v>2537</v>
      </c>
      <c r="B1252" s="131" t="s">
        <v>294</v>
      </c>
      <c r="C1252" s="42">
        <v>0.182</v>
      </c>
      <c r="D1252" s="43">
        <f t="shared" si="195"/>
        <v>6.8159000000000001</v>
      </c>
      <c r="E1252" s="43">
        <f t="shared" si="196"/>
        <v>6.4751050000000001</v>
      </c>
      <c r="F1252" s="82">
        <f t="shared" si="197"/>
        <v>6.1343100000000002</v>
      </c>
      <c r="G1252" s="29"/>
      <c r="H1252" s="82">
        <f t="shared" ca="1" si="188"/>
        <v>6.8159000000000001</v>
      </c>
      <c r="I1252" s="36">
        <f t="shared" ca="1" si="198"/>
        <v>0</v>
      </c>
      <c r="J1252" s="14"/>
    </row>
    <row r="1253" spans="1:10" ht="15.75" customHeight="1" x14ac:dyDescent="0.25">
      <c r="A1253" s="41" t="s">
        <v>2537</v>
      </c>
      <c r="B1253" s="131" t="s">
        <v>275</v>
      </c>
      <c r="C1253" s="42">
        <v>0.19400000000000001</v>
      </c>
      <c r="D1253" s="43">
        <f t="shared" si="195"/>
        <v>7.2653000000000008</v>
      </c>
      <c r="E1253" s="43">
        <f t="shared" si="196"/>
        <v>6.9020350000000006</v>
      </c>
      <c r="F1253" s="82">
        <f t="shared" si="197"/>
        <v>6.5387700000000004</v>
      </c>
      <c r="G1253" s="29"/>
      <c r="H1253" s="82">
        <f t="shared" ca="1" si="188"/>
        <v>7.2653000000000008</v>
      </c>
      <c r="I1253" s="36">
        <f t="shared" ca="1" si="198"/>
        <v>0</v>
      </c>
      <c r="J1253" s="14"/>
    </row>
    <row r="1254" spans="1:10" ht="15.75" customHeight="1" x14ac:dyDescent="0.25">
      <c r="A1254" s="41" t="s">
        <v>2537</v>
      </c>
      <c r="B1254" s="131" t="s">
        <v>3316</v>
      </c>
      <c r="C1254" s="42">
        <v>0.185</v>
      </c>
      <c r="D1254" s="43">
        <f t="shared" si="195"/>
        <v>6.9282500000000002</v>
      </c>
      <c r="E1254" s="43">
        <f t="shared" si="196"/>
        <v>6.5818374999999998</v>
      </c>
      <c r="F1254" s="82">
        <f t="shared" si="197"/>
        <v>6.2354250000000002</v>
      </c>
      <c r="G1254" s="29"/>
      <c r="H1254" s="82">
        <f t="shared" ca="1" si="188"/>
        <v>6.9282500000000002</v>
      </c>
      <c r="I1254" s="36">
        <f t="shared" ca="1" si="198"/>
        <v>0</v>
      </c>
      <c r="J1254" s="14"/>
    </row>
    <row r="1255" spans="1:10" ht="15.75" customHeight="1" x14ac:dyDescent="0.25">
      <c r="A1255" s="41" t="s">
        <v>2537</v>
      </c>
      <c r="B1255" s="131" t="s">
        <v>197</v>
      </c>
      <c r="C1255" s="42">
        <v>0.14199999999999999</v>
      </c>
      <c r="D1255" s="43">
        <f t="shared" si="195"/>
        <v>5.3178999999999998</v>
      </c>
      <c r="E1255" s="43">
        <f t="shared" si="196"/>
        <v>5.0520049999999994</v>
      </c>
      <c r="F1255" s="82">
        <f t="shared" si="197"/>
        <v>4.7861099999999999</v>
      </c>
      <c r="G1255" s="29"/>
      <c r="H1255" s="82">
        <f t="shared" ca="1" si="188"/>
        <v>5.3178999999999998</v>
      </c>
      <c r="I1255" s="36">
        <f t="shared" ca="1" si="198"/>
        <v>0</v>
      </c>
      <c r="J1255" s="14"/>
    </row>
    <row r="1256" spans="1:10" ht="15.75" customHeight="1" x14ac:dyDescent="0.25">
      <c r="A1256" s="41" t="s">
        <v>2537</v>
      </c>
      <c r="B1256" s="131" t="s">
        <v>3317</v>
      </c>
      <c r="C1256" s="42">
        <v>0.17199999999999999</v>
      </c>
      <c r="D1256" s="43">
        <f t="shared" si="195"/>
        <v>6.4413999999999998</v>
      </c>
      <c r="E1256" s="43">
        <f t="shared" si="196"/>
        <v>6.1193299999999997</v>
      </c>
      <c r="F1256" s="82">
        <f t="shared" si="197"/>
        <v>5.7972599999999996</v>
      </c>
      <c r="G1256" s="29"/>
      <c r="H1256" s="82">
        <f t="shared" ca="1" si="188"/>
        <v>6.4413999999999998</v>
      </c>
      <c r="I1256" s="36">
        <f t="shared" ca="1" si="198"/>
        <v>0</v>
      </c>
      <c r="J1256" s="14"/>
    </row>
    <row r="1257" spans="1:10" ht="15.75" customHeight="1" x14ac:dyDescent="0.25">
      <c r="A1257" s="41" t="s">
        <v>2537</v>
      </c>
      <c r="B1257" s="131" t="s">
        <v>2539</v>
      </c>
      <c r="C1257" s="42">
        <v>0.19400000000000001</v>
      </c>
      <c r="D1257" s="43">
        <f t="shared" si="195"/>
        <v>7.2653000000000008</v>
      </c>
      <c r="E1257" s="43">
        <f t="shared" si="196"/>
        <v>6.9020350000000006</v>
      </c>
      <c r="F1257" s="82">
        <f t="shared" si="197"/>
        <v>6.5387700000000004</v>
      </c>
      <c r="G1257" s="29"/>
      <c r="H1257" s="82">
        <f t="shared" ca="1" si="188"/>
        <v>7.2653000000000008</v>
      </c>
      <c r="I1257" s="36">
        <f t="shared" ca="1" si="198"/>
        <v>0</v>
      </c>
      <c r="J1257" s="14"/>
    </row>
    <row r="1258" spans="1:10" ht="15.75" customHeight="1" x14ac:dyDescent="0.25">
      <c r="A1258" s="41" t="s">
        <v>2537</v>
      </c>
      <c r="B1258" s="131" t="s">
        <v>514</v>
      </c>
      <c r="C1258" s="42">
        <v>0.16800000000000001</v>
      </c>
      <c r="D1258" s="43">
        <f t="shared" si="195"/>
        <v>6.2916000000000007</v>
      </c>
      <c r="E1258" s="43">
        <f t="shared" si="196"/>
        <v>5.9770200000000004</v>
      </c>
      <c r="F1258" s="82">
        <f t="shared" si="197"/>
        <v>5.662440000000001</v>
      </c>
      <c r="G1258" s="29"/>
      <c r="H1258" s="82">
        <f t="shared" ca="1" si="188"/>
        <v>6.2916000000000007</v>
      </c>
      <c r="I1258" s="36">
        <f t="shared" ca="1" si="198"/>
        <v>0</v>
      </c>
      <c r="J1258" s="14"/>
    </row>
    <row r="1259" spans="1:10" ht="15.75" customHeight="1" x14ac:dyDescent="0.25">
      <c r="A1259" s="41" t="s">
        <v>2537</v>
      </c>
      <c r="B1259" s="131" t="s">
        <v>3318</v>
      </c>
      <c r="C1259" s="42">
        <v>0.17399999999999999</v>
      </c>
      <c r="D1259" s="43">
        <f t="shared" si="195"/>
        <v>6.5163000000000002</v>
      </c>
      <c r="E1259" s="43">
        <f t="shared" si="196"/>
        <v>6.1904849999999998</v>
      </c>
      <c r="F1259" s="82">
        <f t="shared" si="197"/>
        <v>5.8646700000000003</v>
      </c>
      <c r="G1259" s="29"/>
      <c r="H1259" s="82">
        <f t="shared" ref="H1259:H1358" ca="1" si="199">IF($H$8&lt;2500,D1259, IF(AND($H$8&lt;5000,$H$8&gt;2500),E1259,F1259))</f>
        <v>6.5163000000000002</v>
      </c>
      <c r="I1259" s="36">
        <f t="shared" ca="1" si="198"/>
        <v>0</v>
      </c>
      <c r="J1259" s="14"/>
    </row>
    <row r="1260" spans="1:10" ht="15.75" customHeight="1" x14ac:dyDescent="0.25">
      <c r="A1260" s="41" t="s">
        <v>2537</v>
      </c>
      <c r="B1260" s="131" t="s">
        <v>3319</v>
      </c>
      <c r="C1260" s="42">
        <v>0.19</v>
      </c>
      <c r="D1260" s="43">
        <f t="shared" si="195"/>
        <v>7.1155000000000008</v>
      </c>
      <c r="E1260" s="43">
        <f t="shared" si="196"/>
        <v>6.7597250000000004</v>
      </c>
      <c r="F1260" s="82">
        <f t="shared" si="197"/>
        <v>6.4039500000000009</v>
      </c>
      <c r="G1260" s="29"/>
      <c r="H1260" s="82">
        <f t="shared" ca="1" si="199"/>
        <v>7.1155000000000008</v>
      </c>
      <c r="I1260" s="36">
        <f t="shared" ca="1" si="198"/>
        <v>0</v>
      </c>
      <c r="J1260" s="14"/>
    </row>
    <row r="1261" spans="1:10" ht="15.75" customHeight="1" x14ac:dyDescent="0.25">
      <c r="A1261" s="41" t="s">
        <v>2537</v>
      </c>
      <c r="B1261" s="131" t="s">
        <v>2540</v>
      </c>
      <c r="C1261" s="42">
        <v>0.19400000000000001</v>
      </c>
      <c r="D1261" s="43">
        <f t="shared" si="195"/>
        <v>7.2653000000000008</v>
      </c>
      <c r="E1261" s="43">
        <f t="shared" si="196"/>
        <v>6.9020350000000006</v>
      </c>
      <c r="F1261" s="82">
        <f t="shared" si="197"/>
        <v>6.5387700000000004</v>
      </c>
      <c r="G1261" s="29"/>
      <c r="H1261" s="82">
        <f t="shared" ca="1" si="199"/>
        <v>7.2653000000000008</v>
      </c>
      <c r="I1261" s="36">
        <f t="shared" ca="1" si="198"/>
        <v>0</v>
      </c>
      <c r="J1261" s="14"/>
    </row>
    <row r="1262" spans="1:10" ht="15.75" customHeight="1" x14ac:dyDescent="0.25">
      <c r="A1262" s="41" t="s">
        <v>2537</v>
      </c>
      <c r="B1262" s="131" t="s">
        <v>276</v>
      </c>
      <c r="C1262" s="42">
        <v>0.20499999999999999</v>
      </c>
      <c r="D1262" s="43">
        <f t="shared" si="195"/>
        <v>7.6772499999999999</v>
      </c>
      <c r="E1262" s="43">
        <f t="shared" si="196"/>
        <v>7.2933874999999997</v>
      </c>
      <c r="F1262" s="82">
        <f t="shared" si="197"/>
        <v>6.9095250000000004</v>
      </c>
      <c r="G1262" s="29"/>
      <c r="H1262" s="82">
        <f t="shared" ca="1" si="199"/>
        <v>7.6772499999999999</v>
      </c>
      <c r="I1262" s="36">
        <f t="shared" ca="1" si="198"/>
        <v>0</v>
      </c>
      <c r="J1262" s="14"/>
    </row>
    <row r="1263" spans="1:10" ht="15.75" customHeight="1" x14ac:dyDescent="0.25">
      <c r="A1263" s="41" t="s">
        <v>2537</v>
      </c>
      <c r="B1263" s="131" t="s">
        <v>318</v>
      </c>
      <c r="C1263" s="42">
        <v>0.25600000000000001</v>
      </c>
      <c r="D1263" s="43">
        <f t="shared" si="195"/>
        <v>9.5872000000000011</v>
      </c>
      <c r="E1263" s="43">
        <f t="shared" si="196"/>
        <v>9.1078400000000013</v>
      </c>
      <c r="F1263" s="82">
        <f t="shared" si="197"/>
        <v>8.6284800000000015</v>
      </c>
      <c r="G1263" s="29"/>
      <c r="H1263" s="82">
        <f t="shared" ca="1" si="199"/>
        <v>9.5872000000000011</v>
      </c>
      <c r="I1263" s="36">
        <f t="shared" ca="1" si="198"/>
        <v>0</v>
      </c>
      <c r="J1263" s="14"/>
    </row>
    <row r="1264" spans="1:10" ht="15.75" customHeight="1" x14ac:dyDescent="0.25">
      <c r="A1264" s="41" t="s">
        <v>2537</v>
      </c>
      <c r="B1264" s="131" t="s">
        <v>3320</v>
      </c>
      <c r="C1264" s="42">
        <v>0.193</v>
      </c>
      <c r="D1264" s="43">
        <f t="shared" si="195"/>
        <v>7.227850000000001</v>
      </c>
      <c r="E1264" s="43">
        <f t="shared" si="196"/>
        <v>6.866457500000001</v>
      </c>
      <c r="F1264" s="82">
        <f t="shared" si="197"/>
        <v>6.505065000000001</v>
      </c>
      <c r="G1264" s="29"/>
      <c r="H1264" s="82">
        <f t="shared" ca="1" si="199"/>
        <v>7.227850000000001</v>
      </c>
      <c r="I1264" s="36">
        <f t="shared" ca="1" si="198"/>
        <v>0</v>
      </c>
      <c r="J1264" s="14"/>
    </row>
    <row r="1265" spans="1:10" ht="15.75" customHeight="1" x14ac:dyDescent="0.25">
      <c r="A1265" s="41" t="s">
        <v>2537</v>
      </c>
      <c r="B1265" s="131" t="s">
        <v>3321</v>
      </c>
      <c r="C1265" s="42">
        <v>0.25600000000000001</v>
      </c>
      <c r="D1265" s="43">
        <f t="shared" si="195"/>
        <v>9.5872000000000011</v>
      </c>
      <c r="E1265" s="43">
        <f t="shared" si="196"/>
        <v>9.1078400000000013</v>
      </c>
      <c r="F1265" s="82">
        <f t="shared" si="197"/>
        <v>8.6284800000000015</v>
      </c>
      <c r="G1265" s="29"/>
      <c r="H1265" s="82">
        <f t="shared" ca="1" si="199"/>
        <v>9.5872000000000011</v>
      </c>
      <c r="I1265" s="36">
        <f t="shared" ca="1" si="198"/>
        <v>0</v>
      </c>
      <c r="J1265" s="14"/>
    </row>
    <row r="1266" spans="1:10" ht="15.75" customHeight="1" x14ac:dyDescent="0.25">
      <c r="A1266" s="41" t="s">
        <v>2537</v>
      </c>
      <c r="B1266" s="131" t="s">
        <v>209</v>
      </c>
      <c r="C1266" s="42">
        <v>0.17</v>
      </c>
      <c r="D1266" s="43">
        <f t="shared" si="195"/>
        <v>6.3665000000000012</v>
      </c>
      <c r="E1266" s="43">
        <f t="shared" si="196"/>
        <v>6.0481750000000005</v>
      </c>
      <c r="F1266" s="82">
        <f t="shared" si="197"/>
        <v>5.7298500000000008</v>
      </c>
      <c r="G1266" s="29"/>
      <c r="H1266" s="82">
        <f t="shared" ca="1" si="199"/>
        <v>6.3665000000000012</v>
      </c>
      <c r="I1266" s="36">
        <f t="shared" ca="1" si="198"/>
        <v>0</v>
      </c>
      <c r="J1266" s="14"/>
    </row>
    <row r="1267" spans="1:10" ht="15.75" customHeight="1" x14ac:dyDescent="0.25">
      <c r="A1267" s="41" t="s">
        <v>2537</v>
      </c>
      <c r="B1267" s="131" t="s">
        <v>3322</v>
      </c>
      <c r="C1267" s="42">
        <v>0.19600000000000001</v>
      </c>
      <c r="D1267" s="43">
        <f t="shared" si="195"/>
        <v>7.3402000000000012</v>
      </c>
      <c r="E1267" s="43">
        <f t="shared" si="196"/>
        <v>6.9731900000000007</v>
      </c>
      <c r="F1267" s="82">
        <f t="shared" si="197"/>
        <v>6.6061800000000011</v>
      </c>
      <c r="G1267" s="29"/>
      <c r="H1267" s="82">
        <f t="shared" ca="1" si="199"/>
        <v>7.3402000000000012</v>
      </c>
      <c r="I1267" s="36">
        <f t="shared" ca="1" si="198"/>
        <v>0</v>
      </c>
      <c r="J1267" s="14"/>
    </row>
    <row r="1268" spans="1:10" ht="15.75" customHeight="1" x14ac:dyDescent="0.25">
      <c r="A1268" s="41" t="s">
        <v>2537</v>
      </c>
      <c r="B1268" s="131" t="s">
        <v>3323</v>
      </c>
      <c r="C1268" s="42">
        <v>0.25</v>
      </c>
      <c r="D1268" s="43">
        <f t="shared" si="195"/>
        <v>9.3625000000000007</v>
      </c>
      <c r="E1268" s="43">
        <f t="shared" si="196"/>
        <v>8.8943750000000001</v>
      </c>
      <c r="F1268" s="82">
        <f t="shared" si="197"/>
        <v>8.4262500000000014</v>
      </c>
      <c r="G1268" s="29"/>
      <c r="H1268" s="82">
        <f t="shared" ca="1" si="199"/>
        <v>9.3625000000000007</v>
      </c>
      <c r="I1268" s="36">
        <f t="shared" ca="1" si="198"/>
        <v>0</v>
      </c>
      <c r="J1268" s="14"/>
    </row>
    <row r="1269" spans="1:10" ht="15.75" customHeight="1" x14ac:dyDescent="0.25">
      <c r="A1269" s="41" t="s">
        <v>2537</v>
      </c>
      <c r="B1269" s="131" t="s">
        <v>2541</v>
      </c>
      <c r="C1269" s="42">
        <v>0.26500000000000001</v>
      </c>
      <c r="D1269" s="43">
        <f t="shared" si="195"/>
        <v>9.9242500000000007</v>
      </c>
      <c r="E1269" s="43">
        <f t="shared" si="196"/>
        <v>9.4280375000000003</v>
      </c>
      <c r="F1269" s="82">
        <f t="shared" si="197"/>
        <v>8.9318250000000017</v>
      </c>
      <c r="G1269" s="29"/>
      <c r="H1269" s="82">
        <f t="shared" ca="1" si="199"/>
        <v>9.9242500000000007</v>
      </c>
      <c r="I1269" s="36">
        <f t="shared" ca="1" si="198"/>
        <v>0</v>
      </c>
      <c r="J1269" s="14"/>
    </row>
    <row r="1270" spans="1:10" ht="15.75" customHeight="1" x14ac:dyDescent="0.25">
      <c r="A1270" s="41" t="s">
        <v>2537</v>
      </c>
      <c r="B1270" s="131" t="s">
        <v>277</v>
      </c>
      <c r="C1270" s="42">
        <v>0.16400000000000001</v>
      </c>
      <c r="D1270" s="43">
        <f t="shared" si="195"/>
        <v>6.1418000000000008</v>
      </c>
      <c r="E1270" s="43">
        <f t="shared" si="196"/>
        <v>5.8347100000000003</v>
      </c>
      <c r="F1270" s="82">
        <f t="shared" si="197"/>
        <v>5.5276200000000006</v>
      </c>
      <c r="G1270" s="29"/>
      <c r="H1270" s="82">
        <f t="shared" ca="1" si="199"/>
        <v>6.1418000000000008</v>
      </c>
      <c r="I1270" s="36">
        <f t="shared" ca="1" si="198"/>
        <v>0</v>
      </c>
      <c r="J1270" s="14"/>
    </row>
    <row r="1271" spans="1:10" ht="15.75" customHeight="1" x14ac:dyDescent="0.25">
      <c r="A1271" s="41" t="s">
        <v>2537</v>
      </c>
      <c r="B1271" s="131" t="s">
        <v>3324</v>
      </c>
      <c r="C1271" s="42">
        <v>0.18</v>
      </c>
      <c r="D1271" s="43">
        <f t="shared" si="195"/>
        <v>6.7410000000000005</v>
      </c>
      <c r="E1271" s="43">
        <f t="shared" si="196"/>
        <v>6.40395</v>
      </c>
      <c r="F1271" s="82">
        <f t="shared" si="197"/>
        <v>6.0669000000000004</v>
      </c>
      <c r="G1271" s="29"/>
      <c r="H1271" s="82">
        <f t="shared" ca="1" si="199"/>
        <v>6.7410000000000005</v>
      </c>
      <c r="I1271" s="36">
        <f t="shared" ca="1" si="198"/>
        <v>0</v>
      </c>
      <c r="J1271" s="14"/>
    </row>
    <row r="1272" spans="1:10" ht="15.75" customHeight="1" x14ac:dyDescent="0.25">
      <c r="A1272" s="41" t="s">
        <v>2537</v>
      </c>
      <c r="B1272" s="131" t="s">
        <v>3325</v>
      </c>
      <c r="C1272" s="42">
        <v>0.218</v>
      </c>
      <c r="D1272" s="43">
        <f t="shared" si="195"/>
        <v>8.1641000000000012</v>
      </c>
      <c r="E1272" s="43">
        <f t="shared" si="196"/>
        <v>7.7558950000000006</v>
      </c>
      <c r="F1272" s="82">
        <f t="shared" si="197"/>
        <v>7.3476900000000009</v>
      </c>
      <c r="G1272" s="29"/>
      <c r="H1272" s="82">
        <f t="shared" ca="1" si="199"/>
        <v>8.1641000000000012</v>
      </c>
      <c r="I1272" s="36">
        <f t="shared" ca="1" si="198"/>
        <v>0</v>
      </c>
      <c r="J1272" s="14"/>
    </row>
    <row r="1273" spans="1:10" ht="15.75" customHeight="1" x14ac:dyDescent="0.25">
      <c r="A1273" s="41" t="s">
        <v>2537</v>
      </c>
      <c r="B1273" s="131" t="s">
        <v>3326</v>
      </c>
      <c r="C1273" s="42">
        <v>0.253</v>
      </c>
      <c r="D1273" s="43">
        <f t="shared" si="195"/>
        <v>9.47485</v>
      </c>
      <c r="E1273" s="43">
        <f t="shared" si="196"/>
        <v>9.0011074999999998</v>
      </c>
      <c r="F1273" s="82">
        <f t="shared" si="197"/>
        <v>8.5273649999999996</v>
      </c>
      <c r="G1273" s="29"/>
      <c r="H1273" s="82">
        <f t="shared" ca="1" si="199"/>
        <v>9.47485</v>
      </c>
      <c r="I1273" s="36">
        <f t="shared" ca="1" si="198"/>
        <v>0</v>
      </c>
      <c r="J1273" s="14"/>
    </row>
    <row r="1274" spans="1:10" ht="15.75" customHeight="1" x14ac:dyDescent="0.25">
      <c r="A1274" s="41" t="s">
        <v>2537</v>
      </c>
      <c r="B1274" s="131" t="s">
        <v>2542</v>
      </c>
      <c r="C1274" s="42">
        <v>0.19400000000000001</v>
      </c>
      <c r="D1274" s="43">
        <f t="shared" si="195"/>
        <v>7.2653000000000008</v>
      </c>
      <c r="E1274" s="43">
        <f t="shared" si="196"/>
        <v>6.9020350000000006</v>
      </c>
      <c r="F1274" s="82">
        <f t="shared" si="197"/>
        <v>6.5387700000000004</v>
      </c>
      <c r="G1274" s="29"/>
      <c r="H1274" s="82">
        <f t="shared" ca="1" si="199"/>
        <v>7.2653000000000008</v>
      </c>
      <c r="I1274" s="36">
        <f t="shared" ca="1" si="198"/>
        <v>0</v>
      </c>
      <c r="J1274" s="14"/>
    </row>
    <row r="1275" spans="1:10" ht="15.75" customHeight="1" x14ac:dyDescent="0.25">
      <c r="A1275" s="41" t="s">
        <v>2537</v>
      </c>
      <c r="B1275" s="131" t="s">
        <v>219</v>
      </c>
      <c r="C1275" s="42">
        <v>0.19700000000000001</v>
      </c>
      <c r="D1275" s="43">
        <f t="shared" si="195"/>
        <v>7.3776500000000009</v>
      </c>
      <c r="E1275" s="43">
        <f t="shared" si="196"/>
        <v>7.0087675000000003</v>
      </c>
      <c r="F1275" s="82">
        <f t="shared" si="197"/>
        <v>6.6398850000000014</v>
      </c>
      <c r="G1275" s="29"/>
      <c r="H1275" s="82">
        <f t="shared" ca="1" si="199"/>
        <v>7.3776500000000009</v>
      </c>
      <c r="I1275" s="36">
        <f t="shared" ca="1" si="198"/>
        <v>0</v>
      </c>
      <c r="J1275" s="14"/>
    </row>
    <row r="1276" spans="1:10" ht="15.75" customHeight="1" x14ac:dyDescent="0.25">
      <c r="A1276" s="41" t="s">
        <v>2537</v>
      </c>
      <c r="B1276" s="131" t="s">
        <v>3327</v>
      </c>
      <c r="C1276" s="42">
        <v>0.16400000000000001</v>
      </c>
      <c r="D1276" s="43">
        <f t="shared" ref="D1276:D1316" si="200">C1276*$K$9</f>
        <v>6.1418000000000008</v>
      </c>
      <c r="E1276" s="43">
        <f t="shared" ref="E1276:E1316" si="201">D1276*0.95</f>
        <v>5.8347100000000003</v>
      </c>
      <c r="F1276" s="82">
        <f t="shared" ref="F1276:F1316" si="202">D1276*0.9</f>
        <v>5.5276200000000006</v>
      </c>
      <c r="G1276" s="29"/>
      <c r="H1276" s="82">
        <f t="shared" ref="H1276:H1316" ca="1" si="203">IF($H$8&lt;2500,D1276, IF(AND($H$8&lt;5000,$H$8&gt;2500),E1276,F1276))</f>
        <v>6.1418000000000008</v>
      </c>
      <c r="I1276" s="36">
        <f t="shared" ref="I1276:I1316" ca="1" si="204">G1276*H1276</f>
        <v>0</v>
      </c>
      <c r="J1276" s="14"/>
    </row>
    <row r="1277" spans="1:10" ht="15.75" customHeight="1" x14ac:dyDescent="0.25">
      <c r="A1277" s="41" t="s">
        <v>2537</v>
      </c>
      <c r="B1277" s="131" t="s">
        <v>3328</v>
      </c>
      <c r="C1277" s="42">
        <v>0.17899999999999999</v>
      </c>
      <c r="D1277" s="43">
        <f t="shared" si="200"/>
        <v>6.7035499999999999</v>
      </c>
      <c r="E1277" s="43">
        <f t="shared" si="201"/>
        <v>6.3683724999999995</v>
      </c>
      <c r="F1277" s="82">
        <f t="shared" si="202"/>
        <v>6.0331950000000001</v>
      </c>
      <c r="G1277" s="29"/>
      <c r="H1277" s="82">
        <f t="shared" ca="1" si="203"/>
        <v>6.7035499999999999</v>
      </c>
      <c r="I1277" s="36">
        <f t="shared" ca="1" si="204"/>
        <v>0</v>
      </c>
      <c r="J1277" s="14"/>
    </row>
    <row r="1278" spans="1:10" ht="15.75" customHeight="1" x14ac:dyDescent="0.25">
      <c r="A1278" s="41" t="s">
        <v>2537</v>
      </c>
      <c r="B1278" s="131" t="s">
        <v>2543</v>
      </c>
      <c r="C1278" s="42">
        <v>0.19400000000000001</v>
      </c>
      <c r="D1278" s="43">
        <f t="shared" si="200"/>
        <v>7.2653000000000008</v>
      </c>
      <c r="E1278" s="43">
        <f t="shared" si="201"/>
        <v>6.9020350000000006</v>
      </c>
      <c r="F1278" s="82">
        <f t="shared" si="202"/>
        <v>6.5387700000000004</v>
      </c>
      <c r="G1278" s="29"/>
      <c r="H1278" s="82">
        <f t="shared" ca="1" si="203"/>
        <v>7.2653000000000008</v>
      </c>
      <c r="I1278" s="36">
        <f t="shared" ca="1" si="204"/>
        <v>0</v>
      </c>
      <c r="J1278" s="14"/>
    </row>
    <row r="1279" spans="1:10" ht="15.75" customHeight="1" x14ac:dyDescent="0.25">
      <c r="A1279" s="41" t="s">
        <v>2537</v>
      </c>
      <c r="B1279" s="131" t="s">
        <v>3329</v>
      </c>
      <c r="C1279" s="42">
        <v>0.17899999999999999</v>
      </c>
      <c r="D1279" s="43">
        <f t="shared" si="200"/>
        <v>6.7035499999999999</v>
      </c>
      <c r="E1279" s="43">
        <f t="shared" si="201"/>
        <v>6.3683724999999995</v>
      </c>
      <c r="F1279" s="82">
        <f t="shared" si="202"/>
        <v>6.0331950000000001</v>
      </c>
      <c r="G1279" s="29"/>
      <c r="H1279" s="82">
        <f t="shared" ca="1" si="203"/>
        <v>6.7035499999999999</v>
      </c>
      <c r="I1279" s="36">
        <f t="shared" ca="1" si="204"/>
        <v>0</v>
      </c>
      <c r="J1279" s="14"/>
    </row>
    <row r="1280" spans="1:10" ht="15.75" customHeight="1" x14ac:dyDescent="0.25">
      <c r="A1280" s="41" t="s">
        <v>2537</v>
      </c>
      <c r="B1280" s="131" t="s">
        <v>2544</v>
      </c>
      <c r="C1280" s="42">
        <v>0.20499999999999999</v>
      </c>
      <c r="D1280" s="43">
        <f t="shared" si="200"/>
        <v>7.6772499999999999</v>
      </c>
      <c r="E1280" s="43">
        <f t="shared" si="201"/>
        <v>7.2933874999999997</v>
      </c>
      <c r="F1280" s="82">
        <f t="shared" si="202"/>
        <v>6.9095250000000004</v>
      </c>
      <c r="G1280" s="29"/>
      <c r="H1280" s="82">
        <f t="shared" ca="1" si="203"/>
        <v>7.6772499999999999</v>
      </c>
      <c r="I1280" s="36">
        <f t="shared" ca="1" si="204"/>
        <v>0</v>
      </c>
      <c r="J1280" s="14"/>
    </row>
    <row r="1281" spans="1:10" ht="15.75" customHeight="1" x14ac:dyDescent="0.25">
      <c r="A1281" s="41" t="s">
        <v>2537</v>
      </c>
      <c r="B1281" s="131" t="s">
        <v>183</v>
      </c>
      <c r="C1281" s="42">
        <v>0.185</v>
      </c>
      <c r="D1281" s="43">
        <f t="shared" si="200"/>
        <v>6.9282500000000002</v>
      </c>
      <c r="E1281" s="43">
        <f t="shared" si="201"/>
        <v>6.5818374999999998</v>
      </c>
      <c r="F1281" s="82">
        <f t="shared" si="202"/>
        <v>6.2354250000000002</v>
      </c>
      <c r="G1281" s="29"/>
      <c r="H1281" s="82">
        <f t="shared" ca="1" si="203"/>
        <v>6.9282500000000002</v>
      </c>
      <c r="I1281" s="36">
        <f t="shared" ca="1" si="204"/>
        <v>0</v>
      </c>
      <c r="J1281" s="14"/>
    </row>
    <row r="1282" spans="1:10" ht="15.75" customHeight="1" x14ac:dyDescent="0.25">
      <c r="A1282" s="41" t="s">
        <v>2537</v>
      </c>
      <c r="B1282" s="131" t="s">
        <v>3330</v>
      </c>
      <c r="C1282" s="42">
        <v>0.254</v>
      </c>
      <c r="D1282" s="43">
        <f t="shared" si="200"/>
        <v>9.5123000000000015</v>
      </c>
      <c r="E1282" s="43">
        <f t="shared" si="201"/>
        <v>9.0366850000000003</v>
      </c>
      <c r="F1282" s="82">
        <f t="shared" si="202"/>
        <v>8.5610700000000008</v>
      </c>
      <c r="G1282" s="29"/>
      <c r="H1282" s="82">
        <f t="shared" ca="1" si="203"/>
        <v>9.5123000000000015</v>
      </c>
      <c r="I1282" s="36">
        <f t="shared" ca="1" si="204"/>
        <v>0</v>
      </c>
      <c r="J1282" s="14"/>
    </row>
    <row r="1283" spans="1:10" ht="15.75" customHeight="1" x14ac:dyDescent="0.25">
      <c r="A1283" s="41" t="s">
        <v>2537</v>
      </c>
      <c r="B1283" s="131" t="s">
        <v>278</v>
      </c>
      <c r="C1283" s="42">
        <v>0.2</v>
      </c>
      <c r="D1283" s="43">
        <f t="shared" si="200"/>
        <v>7.4900000000000011</v>
      </c>
      <c r="E1283" s="43">
        <f t="shared" si="201"/>
        <v>7.1155000000000008</v>
      </c>
      <c r="F1283" s="82">
        <f t="shared" si="202"/>
        <v>6.7410000000000014</v>
      </c>
      <c r="G1283" s="29"/>
      <c r="H1283" s="82">
        <f t="shared" ca="1" si="203"/>
        <v>7.4900000000000011</v>
      </c>
      <c r="I1283" s="36">
        <f t="shared" ca="1" si="204"/>
        <v>0</v>
      </c>
      <c r="J1283" s="14"/>
    </row>
    <row r="1284" spans="1:10" ht="15.75" customHeight="1" x14ac:dyDescent="0.25">
      <c r="A1284" s="41" t="s">
        <v>2537</v>
      </c>
      <c r="B1284" s="131" t="s">
        <v>184</v>
      </c>
      <c r="C1284" s="42">
        <v>0.29799999999999999</v>
      </c>
      <c r="D1284" s="43">
        <f t="shared" si="200"/>
        <v>11.1601</v>
      </c>
      <c r="E1284" s="43">
        <f t="shared" si="201"/>
        <v>10.602095</v>
      </c>
      <c r="F1284" s="82">
        <f t="shared" si="202"/>
        <v>10.044090000000001</v>
      </c>
      <c r="G1284" s="29"/>
      <c r="H1284" s="82">
        <f t="shared" ca="1" si="203"/>
        <v>11.1601</v>
      </c>
      <c r="I1284" s="36">
        <f t="shared" ca="1" si="204"/>
        <v>0</v>
      </c>
      <c r="J1284" s="14"/>
    </row>
    <row r="1285" spans="1:10" ht="15.75" customHeight="1" x14ac:dyDescent="0.25">
      <c r="A1285" s="41" t="s">
        <v>2537</v>
      </c>
      <c r="B1285" s="131" t="s">
        <v>279</v>
      </c>
      <c r="C1285" s="42">
        <v>0.26500000000000001</v>
      </c>
      <c r="D1285" s="43">
        <f t="shared" si="200"/>
        <v>9.9242500000000007</v>
      </c>
      <c r="E1285" s="43">
        <f t="shared" si="201"/>
        <v>9.4280375000000003</v>
      </c>
      <c r="F1285" s="82">
        <f t="shared" si="202"/>
        <v>8.9318250000000017</v>
      </c>
      <c r="G1285" s="29"/>
      <c r="H1285" s="82">
        <f t="shared" ca="1" si="203"/>
        <v>9.9242500000000007</v>
      </c>
      <c r="I1285" s="36">
        <f t="shared" ca="1" si="204"/>
        <v>0</v>
      </c>
      <c r="J1285" s="14"/>
    </row>
    <row r="1286" spans="1:10" ht="15.75" customHeight="1" x14ac:dyDescent="0.25">
      <c r="A1286" s="41" t="s">
        <v>2537</v>
      </c>
      <c r="B1286" s="131" t="s">
        <v>3331</v>
      </c>
      <c r="C1286" s="42">
        <v>0.19</v>
      </c>
      <c r="D1286" s="43">
        <f t="shared" si="200"/>
        <v>7.1155000000000008</v>
      </c>
      <c r="E1286" s="43">
        <f t="shared" si="201"/>
        <v>6.7597250000000004</v>
      </c>
      <c r="F1286" s="82">
        <f t="shared" si="202"/>
        <v>6.4039500000000009</v>
      </c>
      <c r="G1286" s="29"/>
      <c r="H1286" s="82">
        <f t="shared" ca="1" si="203"/>
        <v>7.1155000000000008</v>
      </c>
      <c r="I1286" s="36">
        <f t="shared" ca="1" si="204"/>
        <v>0</v>
      </c>
      <c r="J1286" s="14"/>
    </row>
    <row r="1287" spans="1:10" ht="15.75" customHeight="1" x14ac:dyDescent="0.25">
      <c r="A1287" s="41" t="s">
        <v>2537</v>
      </c>
      <c r="B1287" s="131" t="s">
        <v>2545</v>
      </c>
      <c r="C1287" s="42">
        <v>0.2</v>
      </c>
      <c r="D1287" s="43">
        <f t="shared" si="200"/>
        <v>7.4900000000000011</v>
      </c>
      <c r="E1287" s="43">
        <f t="shared" si="201"/>
        <v>7.1155000000000008</v>
      </c>
      <c r="F1287" s="82">
        <f t="shared" si="202"/>
        <v>6.7410000000000014</v>
      </c>
      <c r="G1287" s="29"/>
      <c r="H1287" s="82">
        <f t="shared" ca="1" si="203"/>
        <v>7.4900000000000011</v>
      </c>
      <c r="I1287" s="36">
        <f t="shared" ca="1" si="204"/>
        <v>0</v>
      </c>
      <c r="J1287" s="14"/>
    </row>
    <row r="1288" spans="1:10" ht="15.75" customHeight="1" x14ac:dyDescent="0.25">
      <c r="A1288" s="41" t="s">
        <v>2537</v>
      </c>
      <c r="B1288" s="131" t="s">
        <v>3332</v>
      </c>
      <c r="C1288" s="42">
        <v>0.20899999999999999</v>
      </c>
      <c r="D1288" s="43">
        <f t="shared" si="200"/>
        <v>7.8270499999999998</v>
      </c>
      <c r="E1288" s="43">
        <f t="shared" si="201"/>
        <v>7.4356974999999998</v>
      </c>
      <c r="F1288" s="82">
        <f t="shared" si="202"/>
        <v>7.0443449999999999</v>
      </c>
      <c r="G1288" s="29"/>
      <c r="H1288" s="82">
        <f t="shared" ca="1" si="203"/>
        <v>7.8270499999999998</v>
      </c>
      <c r="I1288" s="36">
        <f t="shared" ca="1" si="204"/>
        <v>0</v>
      </c>
      <c r="J1288" s="14"/>
    </row>
    <row r="1289" spans="1:10" ht="15.75" customHeight="1" x14ac:dyDescent="0.25">
      <c r="A1289" s="41" t="s">
        <v>2537</v>
      </c>
      <c r="B1289" s="131" t="s">
        <v>2956</v>
      </c>
      <c r="C1289" s="42">
        <v>0.215</v>
      </c>
      <c r="D1289" s="43">
        <f t="shared" si="200"/>
        <v>8.0517500000000002</v>
      </c>
      <c r="E1289" s="43">
        <f t="shared" si="201"/>
        <v>7.6491625000000001</v>
      </c>
      <c r="F1289" s="82">
        <f t="shared" si="202"/>
        <v>7.246575</v>
      </c>
      <c r="G1289" s="29"/>
      <c r="H1289" s="82">
        <f t="shared" ca="1" si="203"/>
        <v>8.0517500000000002</v>
      </c>
      <c r="I1289" s="36">
        <f t="shared" ca="1" si="204"/>
        <v>0</v>
      </c>
      <c r="J1289" s="14"/>
    </row>
    <row r="1290" spans="1:10" ht="15.75" customHeight="1" x14ac:dyDescent="0.25">
      <c r="A1290" s="41" t="s">
        <v>2537</v>
      </c>
      <c r="B1290" s="131" t="s">
        <v>280</v>
      </c>
      <c r="C1290" s="42">
        <v>0.16400000000000001</v>
      </c>
      <c r="D1290" s="43">
        <f t="shared" si="200"/>
        <v>6.1418000000000008</v>
      </c>
      <c r="E1290" s="43">
        <f t="shared" si="201"/>
        <v>5.8347100000000003</v>
      </c>
      <c r="F1290" s="82">
        <f t="shared" si="202"/>
        <v>5.5276200000000006</v>
      </c>
      <c r="G1290" s="29"/>
      <c r="H1290" s="82">
        <f t="shared" ca="1" si="203"/>
        <v>6.1418000000000008</v>
      </c>
      <c r="I1290" s="36">
        <f t="shared" ca="1" si="204"/>
        <v>0</v>
      </c>
      <c r="J1290" s="14"/>
    </row>
    <row r="1291" spans="1:10" ht="15.75" customHeight="1" x14ac:dyDescent="0.25">
      <c r="A1291" s="41" t="s">
        <v>2537</v>
      </c>
      <c r="B1291" s="131" t="s">
        <v>3333</v>
      </c>
      <c r="C1291" s="42">
        <v>0.17599999999999999</v>
      </c>
      <c r="D1291" s="43">
        <f t="shared" si="200"/>
        <v>6.5911999999999997</v>
      </c>
      <c r="E1291" s="43">
        <f t="shared" si="201"/>
        <v>6.2616399999999999</v>
      </c>
      <c r="F1291" s="82">
        <f t="shared" si="202"/>
        <v>5.93208</v>
      </c>
      <c r="G1291" s="29"/>
      <c r="H1291" s="82">
        <f t="shared" ca="1" si="203"/>
        <v>6.5911999999999997</v>
      </c>
      <c r="I1291" s="36">
        <f t="shared" ca="1" si="204"/>
        <v>0</v>
      </c>
      <c r="J1291" s="14"/>
    </row>
    <row r="1292" spans="1:10" ht="15.75" customHeight="1" x14ac:dyDescent="0.25">
      <c r="A1292" s="41" t="s">
        <v>2537</v>
      </c>
      <c r="B1292" s="131" t="s">
        <v>559</v>
      </c>
      <c r="C1292" s="42">
        <v>0.25800000000000001</v>
      </c>
      <c r="D1292" s="43">
        <f t="shared" si="200"/>
        <v>9.6621000000000006</v>
      </c>
      <c r="E1292" s="43">
        <f t="shared" si="201"/>
        <v>9.1789950000000005</v>
      </c>
      <c r="F1292" s="82">
        <f t="shared" si="202"/>
        <v>8.6958900000000003</v>
      </c>
      <c r="G1292" s="29"/>
      <c r="H1292" s="82">
        <f t="shared" ca="1" si="203"/>
        <v>9.6621000000000006</v>
      </c>
      <c r="I1292" s="36">
        <f t="shared" ca="1" si="204"/>
        <v>0</v>
      </c>
      <c r="J1292" s="14"/>
    </row>
    <row r="1293" spans="1:10" ht="15.75" customHeight="1" x14ac:dyDescent="0.25">
      <c r="A1293" s="41" t="s">
        <v>2537</v>
      </c>
      <c r="B1293" s="131" t="s">
        <v>253</v>
      </c>
      <c r="C1293" s="42">
        <v>0.42699999999999999</v>
      </c>
      <c r="D1293" s="43">
        <f t="shared" si="200"/>
        <v>15.991150000000001</v>
      </c>
      <c r="E1293" s="43">
        <f t="shared" si="201"/>
        <v>15.1915925</v>
      </c>
      <c r="F1293" s="82">
        <f t="shared" si="202"/>
        <v>14.392035000000002</v>
      </c>
      <c r="G1293" s="29"/>
      <c r="H1293" s="82">
        <f t="shared" ca="1" si="203"/>
        <v>15.991150000000001</v>
      </c>
      <c r="I1293" s="36">
        <f t="shared" ca="1" si="204"/>
        <v>0</v>
      </c>
      <c r="J1293" s="14"/>
    </row>
    <row r="1294" spans="1:10" ht="15.75" customHeight="1" x14ac:dyDescent="0.25">
      <c r="A1294" s="41" t="s">
        <v>2537</v>
      </c>
      <c r="B1294" s="131" t="s">
        <v>281</v>
      </c>
      <c r="C1294" s="42">
        <v>0.19400000000000001</v>
      </c>
      <c r="D1294" s="43">
        <f t="shared" si="200"/>
        <v>7.2653000000000008</v>
      </c>
      <c r="E1294" s="43">
        <f t="shared" si="201"/>
        <v>6.9020350000000006</v>
      </c>
      <c r="F1294" s="82">
        <f t="shared" si="202"/>
        <v>6.5387700000000004</v>
      </c>
      <c r="G1294" s="29"/>
      <c r="H1294" s="82">
        <f t="shared" ca="1" si="203"/>
        <v>7.2653000000000008</v>
      </c>
      <c r="I1294" s="36">
        <f t="shared" ca="1" si="204"/>
        <v>0</v>
      </c>
      <c r="J1294" s="14"/>
    </row>
    <row r="1295" spans="1:10" ht="15.75" customHeight="1" x14ac:dyDescent="0.25">
      <c r="A1295" s="41" t="s">
        <v>2537</v>
      </c>
      <c r="B1295" s="131" t="s">
        <v>2546</v>
      </c>
      <c r="C1295" s="42">
        <v>0.23499999999999999</v>
      </c>
      <c r="D1295" s="43">
        <f t="shared" si="200"/>
        <v>8.8007500000000007</v>
      </c>
      <c r="E1295" s="43">
        <f t="shared" si="201"/>
        <v>8.3607125</v>
      </c>
      <c r="F1295" s="82">
        <f t="shared" si="202"/>
        <v>7.920675000000001</v>
      </c>
      <c r="G1295" s="29"/>
      <c r="H1295" s="82">
        <f t="shared" ca="1" si="203"/>
        <v>8.8007500000000007</v>
      </c>
      <c r="I1295" s="36">
        <f t="shared" ca="1" si="204"/>
        <v>0</v>
      </c>
      <c r="J1295" s="14"/>
    </row>
    <row r="1296" spans="1:10" ht="15.75" customHeight="1" x14ac:dyDescent="0.25">
      <c r="A1296" s="41" t="s">
        <v>2537</v>
      </c>
      <c r="B1296" s="131" t="s">
        <v>621</v>
      </c>
      <c r="C1296" s="42">
        <v>0.17899999999999999</v>
      </c>
      <c r="D1296" s="43">
        <f t="shared" si="200"/>
        <v>6.7035499999999999</v>
      </c>
      <c r="E1296" s="43">
        <f t="shared" si="201"/>
        <v>6.3683724999999995</v>
      </c>
      <c r="F1296" s="82">
        <f t="shared" si="202"/>
        <v>6.0331950000000001</v>
      </c>
      <c r="G1296" s="29"/>
      <c r="H1296" s="82">
        <f t="shared" ca="1" si="203"/>
        <v>6.7035499999999999</v>
      </c>
      <c r="I1296" s="36">
        <f t="shared" ca="1" si="204"/>
        <v>0</v>
      </c>
      <c r="J1296" s="14"/>
    </row>
    <row r="1297" spans="1:10" ht="15.75" customHeight="1" x14ac:dyDescent="0.25">
      <c r="A1297" s="41" t="s">
        <v>2537</v>
      </c>
      <c r="B1297" s="131" t="s">
        <v>3148</v>
      </c>
      <c r="C1297" s="42">
        <v>0.23300000000000001</v>
      </c>
      <c r="D1297" s="43">
        <f t="shared" si="200"/>
        <v>8.7258500000000012</v>
      </c>
      <c r="E1297" s="43">
        <f t="shared" si="201"/>
        <v>8.2895575000000008</v>
      </c>
      <c r="F1297" s="82">
        <f t="shared" si="202"/>
        <v>7.8532650000000013</v>
      </c>
      <c r="G1297" s="29"/>
      <c r="H1297" s="82">
        <f t="shared" ca="1" si="203"/>
        <v>8.7258500000000012</v>
      </c>
      <c r="I1297" s="36">
        <f t="shared" ca="1" si="204"/>
        <v>0</v>
      </c>
      <c r="J1297" s="14"/>
    </row>
    <row r="1298" spans="1:10" ht="15.75" customHeight="1" x14ac:dyDescent="0.25">
      <c r="A1298" s="41" t="s">
        <v>2537</v>
      </c>
      <c r="B1298" s="131" t="s">
        <v>185</v>
      </c>
      <c r="C1298" s="42">
        <v>0.19500000000000001</v>
      </c>
      <c r="D1298" s="43">
        <f t="shared" si="200"/>
        <v>7.3027500000000005</v>
      </c>
      <c r="E1298" s="43">
        <f t="shared" si="201"/>
        <v>6.9376125000000002</v>
      </c>
      <c r="F1298" s="82">
        <f t="shared" si="202"/>
        <v>6.5724750000000007</v>
      </c>
      <c r="G1298" s="29"/>
      <c r="H1298" s="82">
        <f t="shared" ca="1" si="203"/>
        <v>7.3027500000000005</v>
      </c>
      <c r="I1298" s="36">
        <f t="shared" ca="1" si="204"/>
        <v>0</v>
      </c>
      <c r="J1298" s="14"/>
    </row>
    <row r="1299" spans="1:10" ht="15.75" customHeight="1" x14ac:dyDescent="0.25">
      <c r="A1299" s="41" t="s">
        <v>2537</v>
      </c>
      <c r="B1299" s="131" t="s">
        <v>256</v>
      </c>
      <c r="C1299" s="42">
        <v>0.17599999999999999</v>
      </c>
      <c r="D1299" s="43">
        <f t="shared" si="200"/>
        <v>6.5911999999999997</v>
      </c>
      <c r="E1299" s="43">
        <f t="shared" si="201"/>
        <v>6.2616399999999999</v>
      </c>
      <c r="F1299" s="82">
        <f t="shared" si="202"/>
        <v>5.93208</v>
      </c>
      <c r="G1299" s="29"/>
      <c r="H1299" s="82">
        <f t="shared" ca="1" si="203"/>
        <v>6.5911999999999997</v>
      </c>
      <c r="I1299" s="36">
        <f t="shared" ca="1" si="204"/>
        <v>0</v>
      </c>
      <c r="J1299" s="14"/>
    </row>
    <row r="1300" spans="1:10" ht="15.75" customHeight="1" x14ac:dyDescent="0.25">
      <c r="A1300" s="41" t="s">
        <v>2537</v>
      </c>
      <c r="B1300" s="131" t="s">
        <v>3301</v>
      </c>
      <c r="C1300" s="42">
        <v>0.17299999999999999</v>
      </c>
      <c r="D1300" s="43">
        <f t="shared" si="200"/>
        <v>6.4788500000000004</v>
      </c>
      <c r="E1300" s="43">
        <f t="shared" si="201"/>
        <v>6.1549075000000002</v>
      </c>
      <c r="F1300" s="82">
        <f t="shared" si="202"/>
        <v>5.8309650000000008</v>
      </c>
      <c r="G1300" s="29"/>
      <c r="H1300" s="82">
        <f t="shared" ca="1" si="203"/>
        <v>6.4788500000000004</v>
      </c>
      <c r="I1300" s="36">
        <f t="shared" ca="1" si="204"/>
        <v>0</v>
      </c>
      <c r="J1300" s="14"/>
    </row>
    <row r="1301" spans="1:10" ht="15.75" customHeight="1" x14ac:dyDescent="0.25">
      <c r="A1301" s="41" t="s">
        <v>2537</v>
      </c>
      <c r="B1301" s="131" t="s">
        <v>3334</v>
      </c>
      <c r="C1301" s="42">
        <v>0.25</v>
      </c>
      <c r="D1301" s="43">
        <f t="shared" si="200"/>
        <v>9.3625000000000007</v>
      </c>
      <c r="E1301" s="43">
        <f t="shared" si="201"/>
        <v>8.8943750000000001</v>
      </c>
      <c r="F1301" s="82">
        <f t="shared" si="202"/>
        <v>8.4262500000000014</v>
      </c>
      <c r="G1301" s="29"/>
      <c r="H1301" s="82">
        <f t="shared" ca="1" si="203"/>
        <v>9.3625000000000007</v>
      </c>
      <c r="I1301" s="36">
        <f t="shared" ca="1" si="204"/>
        <v>0</v>
      </c>
      <c r="J1301" s="14"/>
    </row>
    <row r="1302" spans="1:10" ht="15.75" customHeight="1" x14ac:dyDescent="0.25">
      <c r="A1302" s="41" t="s">
        <v>2537</v>
      </c>
      <c r="B1302" s="131" t="s">
        <v>3335</v>
      </c>
      <c r="C1302" s="42">
        <v>0.16700000000000001</v>
      </c>
      <c r="D1302" s="43">
        <f t="shared" si="200"/>
        <v>6.254150000000001</v>
      </c>
      <c r="E1302" s="43">
        <f t="shared" si="201"/>
        <v>5.9414425000000008</v>
      </c>
      <c r="F1302" s="82">
        <f t="shared" si="202"/>
        <v>5.6287350000000007</v>
      </c>
      <c r="G1302" s="29"/>
      <c r="H1302" s="82">
        <f t="shared" ca="1" si="203"/>
        <v>6.254150000000001</v>
      </c>
      <c r="I1302" s="36">
        <f t="shared" ca="1" si="204"/>
        <v>0</v>
      </c>
      <c r="J1302" s="14"/>
    </row>
    <row r="1303" spans="1:10" ht="15.75" customHeight="1" x14ac:dyDescent="0.25">
      <c r="A1303" s="41" t="s">
        <v>2537</v>
      </c>
      <c r="B1303" s="131" t="s">
        <v>2547</v>
      </c>
      <c r="C1303" s="42">
        <v>0.16400000000000001</v>
      </c>
      <c r="D1303" s="43">
        <f t="shared" si="200"/>
        <v>6.1418000000000008</v>
      </c>
      <c r="E1303" s="43">
        <f t="shared" si="201"/>
        <v>5.8347100000000003</v>
      </c>
      <c r="F1303" s="82">
        <f t="shared" si="202"/>
        <v>5.5276200000000006</v>
      </c>
      <c r="G1303" s="29"/>
      <c r="H1303" s="82">
        <f t="shared" ca="1" si="203"/>
        <v>6.1418000000000008</v>
      </c>
      <c r="I1303" s="36">
        <f t="shared" ca="1" si="204"/>
        <v>0</v>
      </c>
      <c r="J1303" s="14"/>
    </row>
    <row r="1304" spans="1:10" ht="15.75" customHeight="1" x14ac:dyDescent="0.25">
      <c r="A1304" s="41" t="s">
        <v>2537</v>
      </c>
      <c r="B1304" s="131" t="s">
        <v>3336</v>
      </c>
      <c r="C1304" s="42">
        <v>0.193</v>
      </c>
      <c r="D1304" s="43">
        <f t="shared" si="200"/>
        <v>7.227850000000001</v>
      </c>
      <c r="E1304" s="43">
        <f t="shared" si="201"/>
        <v>6.866457500000001</v>
      </c>
      <c r="F1304" s="82">
        <f t="shared" si="202"/>
        <v>6.505065000000001</v>
      </c>
      <c r="G1304" s="29"/>
      <c r="H1304" s="82">
        <f t="shared" ca="1" si="203"/>
        <v>7.227850000000001</v>
      </c>
      <c r="I1304" s="36">
        <f t="shared" ca="1" si="204"/>
        <v>0</v>
      </c>
      <c r="J1304" s="14"/>
    </row>
    <row r="1305" spans="1:10" ht="15.75" customHeight="1" x14ac:dyDescent="0.25">
      <c r="A1305" s="41" t="s">
        <v>2537</v>
      </c>
      <c r="B1305" s="131" t="s">
        <v>796</v>
      </c>
      <c r="C1305" s="42">
        <v>0.32200000000000001</v>
      </c>
      <c r="D1305" s="43">
        <f t="shared" si="200"/>
        <v>12.058900000000001</v>
      </c>
      <c r="E1305" s="43">
        <f t="shared" si="201"/>
        <v>11.455955000000001</v>
      </c>
      <c r="F1305" s="82">
        <f t="shared" si="202"/>
        <v>10.853010000000001</v>
      </c>
      <c r="G1305" s="29"/>
      <c r="H1305" s="82">
        <f t="shared" ca="1" si="203"/>
        <v>12.058900000000001</v>
      </c>
      <c r="I1305" s="36">
        <f t="shared" ca="1" si="204"/>
        <v>0</v>
      </c>
      <c r="J1305" s="14"/>
    </row>
    <row r="1306" spans="1:10" ht="15.75" customHeight="1" x14ac:dyDescent="0.25">
      <c r="A1306" s="41" t="s">
        <v>2537</v>
      </c>
      <c r="B1306" s="131" t="s">
        <v>3337</v>
      </c>
      <c r="C1306" s="42">
        <v>0.17799999999999999</v>
      </c>
      <c r="D1306" s="43">
        <f t="shared" si="200"/>
        <v>6.6661000000000001</v>
      </c>
      <c r="E1306" s="43">
        <f t="shared" si="201"/>
        <v>6.332795</v>
      </c>
      <c r="F1306" s="82">
        <f t="shared" si="202"/>
        <v>5.9994900000000007</v>
      </c>
      <c r="G1306" s="29"/>
      <c r="H1306" s="82">
        <f t="shared" ca="1" si="203"/>
        <v>6.6661000000000001</v>
      </c>
      <c r="I1306" s="36">
        <f t="shared" ca="1" si="204"/>
        <v>0</v>
      </c>
      <c r="J1306" s="14"/>
    </row>
    <row r="1307" spans="1:10" ht="15.75" customHeight="1" x14ac:dyDescent="0.25">
      <c r="A1307" s="41" t="s">
        <v>2537</v>
      </c>
      <c r="B1307" s="131" t="s">
        <v>258</v>
      </c>
      <c r="C1307" s="42">
        <v>0.17499999999999999</v>
      </c>
      <c r="D1307" s="43">
        <f t="shared" si="200"/>
        <v>6.55375</v>
      </c>
      <c r="E1307" s="43">
        <f t="shared" si="201"/>
        <v>6.2260624999999994</v>
      </c>
      <c r="F1307" s="82">
        <f t="shared" si="202"/>
        <v>5.8983749999999997</v>
      </c>
      <c r="G1307" s="29"/>
      <c r="H1307" s="82">
        <f t="shared" ca="1" si="203"/>
        <v>6.55375</v>
      </c>
      <c r="I1307" s="36">
        <f t="shared" ca="1" si="204"/>
        <v>0</v>
      </c>
      <c r="J1307" s="14"/>
    </row>
    <row r="1308" spans="1:10" ht="15.75" customHeight="1" x14ac:dyDescent="0.25">
      <c r="A1308" s="41" t="s">
        <v>2537</v>
      </c>
      <c r="B1308" s="131" t="s">
        <v>282</v>
      </c>
      <c r="C1308" s="42">
        <v>0.2</v>
      </c>
      <c r="D1308" s="43">
        <f t="shared" si="200"/>
        <v>7.4900000000000011</v>
      </c>
      <c r="E1308" s="43">
        <f t="shared" si="201"/>
        <v>7.1155000000000008</v>
      </c>
      <c r="F1308" s="82">
        <f t="shared" si="202"/>
        <v>6.7410000000000014</v>
      </c>
      <c r="G1308" s="29"/>
      <c r="H1308" s="82">
        <f t="shared" ca="1" si="203"/>
        <v>7.4900000000000011</v>
      </c>
      <c r="I1308" s="36">
        <f t="shared" ca="1" si="204"/>
        <v>0</v>
      </c>
      <c r="J1308" s="14"/>
    </row>
    <row r="1309" spans="1:10" ht="15.75" customHeight="1" x14ac:dyDescent="0.25">
      <c r="A1309" s="41" t="s">
        <v>2537</v>
      </c>
      <c r="B1309" s="131" t="s">
        <v>2548</v>
      </c>
      <c r="C1309" s="42">
        <v>0.19600000000000001</v>
      </c>
      <c r="D1309" s="43">
        <f t="shared" si="200"/>
        <v>7.3402000000000012</v>
      </c>
      <c r="E1309" s="43">
        <f t="shared" si="201"/>
        <v>6.9731900000000007</v>
      </c>
      <c r="F1309" s="82">
        <f t="shared" si="202"/>
        <v>6.6061800000000011</v>
      </c>
      <c r="G1309" s="29"/>
      <c r="H1309" s="82">
        <f t="shared" ca="1" si="203"/>
        <v>7.3402000000000012</v>
      </c>
      <c r="I1309" s="36">
        <f t="shared" ca="1" si="204"/>
        <v>0</v>
      </c>
      <c r="J1309" s="14"/>
    </row>
    <row r="1310" spans="1:10" ht="15.75" customHeight="1" x14ac:dyDescent="0.25">
      <c r="A1310" s="41" t="s">
        <v>2537</v>
      </c>
      <c r="B1310" s="131" t="s">
        <v>3338</v>
      </c>
      <c r="C1310" s="42">
        <v>0.17699999999999999</v>
      </c>
      <c r="D1310" s="43">
        <f t="shared" si="200"/>
        <v>6.6286500000000004</v>
      </c>
      <c r="E1310" s="43">
        <f t="shared" si="201"/>
        <v>6.2972175000000004</v>
      </c>
      <c r="F1310" s="82">
        <f t="shared" si="202"/>
        <v>5.9657850000000003</v>
      </c>
      <c r="G1310" s="29"/>
      <c r="H1310" s="82">
        <f t="shared" ca="1" si="203"/>
        <v>6.6286500000000004</v>
      </c>
      <c r="I1310" s="36">
        <f t="shared" ca="1" si="204"/>
        <v>0</v>
      </c>
      <c r="J1310" s="14"/>
    </row>
    <row r="1311" spans="1:10" ht="15.75" customHeight="1" x14ac:dyDescent="0.25">
      <c r="A1311" s="41" t="s">
        <v>2537</v>
      </c>
      <c r="B1311" s="131" t="s">
        <v>2549</v>
      </c>
      <c r="C1311" s="42">
        <v>0.16400000000000001</v>
      </c>
      <c r="D1311" s="43">
        <f t="shared" si="200"/>
        <v>6.1418000000000008</v>
      </c>
      <c r="E1311" s="43">
        <f t="shared" si="201"/>
        <v>5.8347100000000003</v>
      </c>
      <c r="F1311" s="82">
        <f t="shared" si="202"/>
        <v>5.5276200000000006</v>
      </c>
      <c r="G1311" s="29"/>
      <c r="H1311" s="82">
        <f t="shared" ca="1" si="203"/>
        <v>6.1418000000000008</v>
      </c>
      <c r="I1311" s="36">
        <f t="shared" ca="1" si="204"/>
        <v>0</v>
      </c>
      <c r="J1311" s="14"/>
    </row>
    <row r="1312" spans="1:10" ht="15.75" customHeight="1" x14ac:dyDescent="0.25">
      <c r="A1312" s="41" t="s">
        <v>2537</v>
      </c>
      <c r="B1312" s="131" t="s">
        <v>392</v>
      </c>
      <c r="C1312" s="42">
        <v>0.30299999999999999</v>
      </c>
      <c r="D1312" s="43">
        <f t="shared" si="200"/>
        <v>11.34735</v>
      </c>
      <c r="E1312" s="43">
        <f t="shared" si="201"/>
        <v>10.779982499999999</v>
      </c>
      <c r="F1312" s="82">
        <f t="shared" si="202"/>
        <v>10.212615000000001</v>
      </c>
      <c r="G1312" s="29"/>
      <c r="H1312" s="82">
        <f t="shared" ca="1" si="203"/>
        <v>11.34735</v>
      </c>
      <c r="I1312" s="36">
        <f t="shared" ca="1" si="204"/>
        <v>0</v>
      </c>
      <c r="J1312" s="14"/>
    </row>
    <row r="1313" spans="1:11" ht="15.75" customHeight="1" x14ac:dyDescent="0.25">
      <c r="A1313" s="41" t="s">
        <v>2537</v>
      </c>
      <c r="B1313" s="131" t="s">
        <v>2550</v>
      </c>
      <c r="C1313" s="42">
        <v>0.253</v>
      </c>
      <c r="D1313" s="43">
        <f t="shared" si="200"/>
        <v>9.47485</v>
      </c>
      <c r="E1313" s="43">
        <f t="shared" si="201"/>
        <v>9.0011074999999998</v>
      </c>
      <c r="F1313" s="82">
        <f t="shared" si="202"/>
        <v>8.5273649999999996</v>
      </c>
      <c r="G1313" s="29"/>
      <c r="H1313" s="82">
        <f t="shared" ca="1" si="203"/>
        <v>9.47485</v>
      </c>
      <c r="I1313" s="36">
        <f t="shared" ca="1" si="204"/>
        <v>0</v>
      </c>
      <c r="J1313" s="14"/>
    </row>
    <row r="1314" spans="1:11" ht="15.75" customHeight="1" x14ac:dyDescent="0.25">
      <c r="A1314" s="41" t="s">
        <v>2537</v>
      </c>
      <c r="B1314" s="131" t="s">
        <v>3339</v>
      </c>
      <c r="C1314" s="42">
        <v>0.16400000000000001</v>
      </c>
      <c r="D1314" s="43">
        <f t="shared" si="200"/>
        <v>6.1418000000000008</v>
      </c>
      <c r="E1314" s="43">
        <f t="shared" si="201"/>
        <v>5.8347100000000003</v>
      </c>
      <c r="F1314" s="82">
        <f t="shared" si="202"/>
        <v>5.5276200000000006</v>
      </c>
      <c r="G1314" s="29"/>
      <c r="H1314" s="82">
        <f t="shared" ca="1" si="203"/>
        <v>6.1418000000000008</v>
      </c>
      <c r="I1314" s="36">
        <f t="shared" ca="1" si="204"/>
        <v>0</v>
      </c>
      <c r="J1314" s="14"/>
    </row>
    <row r="1315" spans="1:11" ht="15.75" customHeight="1" x14ac:dyDescent="0.25">
      <c r="A1315" s="41" t="s">
        <v>2537</v>
      </c>
      <c r="B1315" s="131" t="s">
        <v>283</v>
      </c>
      <c r="C1315" s="42">
        <v>0.17399999999999999</v>
      </c>
      <c r="D1315" s="43">
        <f t="shared" si="200"/>
        <v>6.5163000000000002</v>
      </c>
      <c r="E1315" s="43">
        <f t="shared" si="201"/>
        <v>6.1904849999999998</v>
      </c>
      <c r="F1315" s="82">
        <f t="shared" si="202"/>
        <v>5.8646700000000003</v>
      </c>
      <c r="G1315" s="29"/>
      <c r="H1315" s="82">
        <f t="shared" ca="1" si="203"/>
        <v>6.5163000000000002</v>
      </c>
      <c r="I1315" s="36">
        <f t="shared" ca="1" si="204"/>
        <v>0</v>
      </c>
      <c r="J1315" s="14"/>
    </row>
    <row r="1316" spans="1:11" ht="15.75" customHeight="1" x14ac:dyDescent="0.25">
      <c r="A1316" s="41" t="s">
        <v>2537</v>
      </c>
      <c r="B1316" s="131" t="s">
        <v>3340</v>
      </c>
      <c r="C1316" s="42">
        <v>0.16400000000000001</v>
      </c>
      <c r="D1316" s="43">
        <f t="shared" si="200"/>
        <v>6.1418000000000008</v>
      </c>
      <c r="E1316" s="43">
        <f t="shared" si="201"/>
        <v>5.8347100000000003</v>
      </c>
      <c r="F1316" s="82">
        <f t="shared" si="202"/>
        <v>5.5276200000000006</v>
      </c>
      <c r="G1316" s="29"/>
      <c r="H1316" s="82">
        <f t="shared" ca="1" si="203"/>
        <v>6.1418000000000008</v>
      </c>
      <c r="I1316" s="36">
        <f t="shared" ca="1" si="204"/>
        <v>0</v>
      </c>
      <c r="J1316" s="14"/>
    </row>
    <row r="1317" spans="1:11" ht="15.75" customHeight="1" x14ac:dyDescent="0.25">
      <c r="A1317" s="67"/>
      <c r="B1317" s="67" t="s">
        <v>2535</v>
      </c>
      <c r="C1317" s="71"/>
      <c r="D1317" s="36"/>
      <c r="E1317" s="36"/>
      <c r="F1317" s="82"/>
      <c r="G1317" s="72"/>
      <c r="H1317" s="82">
        <f t="shared" ca="1" si="199"/>
        <v>0</v>
      </c>
      <c r="I1317" s="36"/>
      <c r="J1317" s="14"/>
    </row>
    <row r="1318" spans="1:11" ht="15.75" customHeight="1" x14ac:dyDescent="0.25">
      <c r="A1318" s="41" t="s">
        <v>672</v>
      </c>
      <c r="B1318" s="34" t="s">
        <v>673</v>
      </c>
      <c r="C1318" s="42">
        <v>0.09</v>
      </c>
      <c r="D1318" s="43">
        <f t="shared" si="195"/>
        <v>3.3705000000000003</v>
      </c>
      <c r="E1318" s="43">
        <f t="shared" ref="E1318" si="205">D1318*0.95</f>
        <v>3.201975</v>
      </c>
      <c r="F1318" s="82">
        <f t="shared" ref="F1318" si="206">D1318*0.9</f>
        <v>3.0334500000000002</v>
      </c>
      <c r="G1318" s="29"/>
      <c r="H1318" s="82">
        <f t="shared" ca="1" si="199"/>
        <v>3.3705000000000003</v>
      </c>
      <c r="I1318" s="36">
        <f t="shared" ref="I1318" ca="1" si="207">G1318*H1318</f>
        <v>0</v>
      </c>
      <c r="J1318" s="120" t="s">
        <v>2634</v>
      </c>
      <c r="K1318" s="119"/>
    </row>
    <row r="1319" spans="1:11" ht="15.75" customHeight="1" x14ac:dyDescent="0.25">
      <c r="A1319" s="41" t="s">
        <v>672</v>
      </c>
      <c r="B1319" s="34" t="s">
        <v>674</v>
      </c>
      <c r="C1319" s="42">
        <v>0.09</v>
      </c>
      <c r="D1319" s="43">
        <f t="shared" si="195"/>
        <v>3.3705000000000003</v>
      </c>
      <c r="E1319" s="43">
        <f t="shared" ref="E1319:E1374" si="208">D1319*0.95</f>
        <v>3.201975</v>
      </c>
      <c r="F1319" s="82">
        <f t="shared" ref="F1319:F1374" si="209">D1319*0.9</f>
        <v>3.0334500000000002</v>
      </c>
      <c r="G1319" s="29"/>
      <c r="H1319" s="82">
        <f t="shared" ca="1" si="199"/>
        <v>3.3705000000000003</v>
      </c>
      <c r="I1319" s="36">
        <f t="shared" ref="I1319:I1374" ca="1" si="210">G1319*H1319</f>
        <v>0</v>
      </c>
      <c r="J1319" s="120" t="s">
        <v>2634</v>
      </c>
      <c r="K1319" s="119"/>
    </row>
    <row r="1320" spans="1:11" ht="15.75" customHeight="1" x14ac:dyDescent="0.25">
      <c r="A1320" s="41" t="s">
        <v>672</v>
      </c>
      <c r="B1320" s="34" t="s">
        <v>675</v>
      </c>
      <c r="C1320" s="42">
        <v>0.09</v>
      </c>
      <c r="D1320" s="43">
        <f t="shared" si="195"/>
        <v>3.3705000000000003</v>
      </c>
      <c r="E1320" s="43">
        <f t="shared" si="208"/>
        <v>3.201975</v>
      </c>
      <c r="F1320" s="82">
        <f t="shared" si="209"/>
        <v>3.0334500000000002</v>
      </c>
      <c r="G1320" s="29"/>
      <c r="H1320" s="82">
        <f t="shared" ca="1" si="199"/>
        <v>3.3705000000000003</v>
      </c>
      <c r="I1320" s="36">
        <f t="shared" ca="1" si="210"/>
        <v>0</v>
      </c>
      <c r="J1320" s="120" t="s">
        <v>2634</v>
      </c>
      <c r="K1320" s="119"/>
    </row>
    <row r="1321" spans="1:11" ht="15.75" customHeight="1" x14ac:dyDescent="0.25">
      <c r="A1321" s="41" t="s">
        <v>672</v>
      </c>
      <c r="B1321" s="34" t="s">
        <v>676</v>
      </c>
      <c r="C1321" s="42">
        <v>0.09</v>
      </c>
      <c r="D1321" s="43">
        <f t="shared" si="195"/>
        <v>3.3705000000000003</v>
      </c>
      <c r="E1321" s="43">
        <f t="shared" si="208"/>
        <v>3.201975</v>
      </c>
      <c r="F1321" s="82">
        <f t="shared" si="209"/>
        <v>3.0334500000000002</v>
      </c>
      <c r="G1321" s="29"/>
      <c r="H1321" s="82">
        <f t="shared" ca="1" si="199"/>
        <v>3.3705000000000003</v>
      </c>
      <c r="I1321" s="36">
        <f t="shared" ca="1" si="210"/>
        <v>0</v>
      </c>
      <c r="J1321" s="120" t="s">
        <v>2634</v>
      </c>
      <c r="K1321" s="119"/>
    </row>
    <row r="1322" spans="1:11" ht="15.75" customHeight="1" x14ac:dyDescent="0.25">
      <c r="A1322" s="41" t="s">
        <v>672</v>
      </c>
      <c r="B1322" s="34" t="s">
        <v>677</v>
      </c>
      <c r="C1322" s="42">
        <v>0.09</v>
      </c>
      <c r="D1322" s="43">
        <f t="shared" si="195"/>
        <v>3.3705000000000003</v>
      </c>
      <c r="E1322" s="43">
        <f t="shared" si="208"/>
        <v>3.201975</v>
      </c>
      <c r="F1322" s="82">
        <f t="shared" si="209"/>
        <v>3.0334500000000002</v>
      </c>
      <c r="G1322" s="29"/>
      <c r="H1322" s="82">
        <f t="shared" ca="1" si="199"/>
        <v>3.3705000000000003</v>
      </c>
      <c r="I1322" s="36">
        <f t="shared" ca="1" si="210"/>
        <v>0</v>
      </c>
      <c r="J1322" s="120" t="s">
        <v>2634</v>
      </c>
      <c r="K1322" s="119"/>
    </row>
    <row r="1323" spans="1:11" ht="15.75" customHeight="1" x14ac:dyDescent="0.25">
      <c r="A1323" s="41" t="s">
        <v>672</v>
      </c>
      <c r="B1323" s="34" t="s">
        <v>192</v>
      </c>
      <c r="C1323" s="42">
        <v>0.09</v>
      </c>
      <c r="D1323" s="43">
        <f t="shared" si="195"/>
        <v>3.3705000000000003</v>
      </c>
      <c r="E1323" s="43">
        <f t="shared" si="208"/>
        <v>3.201975</v>
      </c>
      <c r="F1323" s="82">
        <f t="shared" si="209"/>
        <v>3.0334500000000002</v>
      </c>
      <c r="G1323" s="29"/>
      <c r="H1323" s="82">
        <f t="shared" ca="1" si="199"/>
        <v>3.3705000000000003</v>
      </c>
      <c r="I1323" s="36">
        <f t="shared" ca="1" si="210"/>
        <v>0</v>
      </c>
      <c r="J1323" s="120" t="s">
        <v>2634</v>
      </c>
      <c r="K1323" s="119"/>
    </row>
    <row r="1324" spans="1:11" ht="15.75" customHeight="1" x14ac:dyDescent="0.25">
      <c r="A1324" s="41" t="s">
        <v>672</v>
      </c>
      <c r="B1324" s="34" t="s">
        <v>678</v>
      </c>
      <c r="C1324" s="42">
        <v>0.09</v>
      </c>
      <c r="D1324" s="43">
        <f t="shared" si="195"/>
        <v>3.3705000000000003</v>
      </c>
      <c r="E1324" s="43">
        <f t="shared" si="208"/>
        <v>3.201975</v>
      </c>
      <c r="F1324" s="82">
        <f t="shared" si="209"/>
        <v>3.0334500000000002</v>
      </c>
      <c r="G1324" s="29"/>
      <c r="H1324" s="82">
        <f t="shared" ca="1" si="199"/>
        <v>3.3705000000000003</v>
      </c>
      <c r="I1324" s="36">
        <f t="shared" ca="1" si="210"/>
        <v>0</v>
      </c>
      <c r="J1324" s="120" t="s">
        <v>2634</v>
      </c>
      <c r="K1324" s="119"/>
    </row>
    <row r="1325" spans="1:11" ht="15.75" customHeight="1" x14ac:dyDescent="0.25">
      <c r="A1325" s="41" t="s">
        <v>672</v>
      </c>
      <c r="B1325" s="34" t="s">
        <v>679</v>
      </c>
      <c r="C1325" s="42">
        <v>0.09</v>
      </c>
      <c r="D1325" s="43">
        <f t="shared" si="195"/>
        <v>3.3705000000000003</v>
      </c>
      <c r="E1325" s="43">
        <f t="shared" si="208"/>
        <v>3.201975</v>
      </c>
      <c r="F1325" s="82">
        <f t="shared" si="209"/>
        <v>3.0334500000000002</v>
      </c>
      <c r="G1325" s="29"/>
      <c r="H1325" s="82">
        <f t="shared" ca="1" si="199"/>
        <v>3.3705000000000003</v>
      </c>
      <c r="I1325" s="36">
        <f t="shared" ca="1" si="210"/>
        <v>0</v>
      </c>
      <c r="J1325" s="120" t="s">
        <v>2634</v>
      </c>
      <c r="K1325" s="119"/>
    </row>
    <row r="1326" spans="1:11" ht="15.75" customHeight="1" x14ac:dyDescent="0.25">
      <c r="A1326" s="41" t="s">
        <v>672</v>
      </c>
      <c r="B1326" s="34" t="s">
        <v>680</v>
      </c>
      <c r="C1326" s="42">
        <v>0.09</v>
      </c>
      <c r="D1326" s="43">
        <f t="shared" si="195"/>
        <v>3.3705000000000003</v>
      </c>
      <c r="E1326" s="43">
        <f t="shared" si="208"/>
        <v>3.201975</v>
      </c>
      <c r="F1326" s="82">
        <f t="shared" si="209"/>
        <v>3.0334500000000002</v>
      </c>
      <c r="G1326" s="29"/>
      <c r="H1326" s="82">
        <f t="shared" ca="1" si="199"/>
        <v>3.3705000000000003</v>
      </c>
      <c r="I1326" s="36">
        <f t="shared" ca="1" si="210"/>
        <v>0</v>
      </c>
      <c r="J1326" s="120" t="s">
        <v>2634</v>
      </c>
      <c r="K1326" s="119"/>
    </row>
    <row r="1327" spans="1:11" ht="15.75" customHeight="1" x14ac:dyDescent="0.25">
      <c r="A1327" s="41" t="s">
        <v>672</v>
      </c>
      <c r="B1327" s="34" t="s">
        <v>681</v>
      </c>
      <c r="C1327" s="42">
        <v>0.09</v>
      </c>
      <c r="D1327" s="43">
        <f t="shared" si="195"/>
        <v>3.3705000000000003</v>
      </c>
      <c r="E1327" s="43">
        <f t="shared" si="208"/>
        <v>3.201975</v>
      </c>
      <c r="F1327" s="82">
        <f t="shared" si="209"/>
        <v>3.0334500000000002</v>
      </c>
      <c r="G1327" s="29"/>
      <c r="H1327" s="82">
        <f t="shared" ca="1" si="199"/>
        <v>3.3705000000000003</v>
      </c>
      <c r="I1327" s="36">
        <f t="shared" ca="1" si="210"/>
        <v>0</v>
      </c>
      <c r="J1327" s="120" t="s">
        <v>2634</v>
      </c>
      <c r="K1327" s="119"/>
    </row>
    <row r="1328" spans="1:11" ht="15.75" customHeight="1" x14ac:dyDescent="0.25">
      <c r="A1328" s="41" t="s">
        <v>672</v>
      </c>
      <c r="B1328" s="34" t="s">
        <v>682</v>
      </c>
      <c r="C1328" s="42">
        <v>0.09</v>
      </c>
      <c r="D1328" s="43">
        <f t="shared" si="195"/>
        <v>3.3705000000000003</v>
      </c>
      <c r="E1328" s="43">
        <f t="shared" si="208"/>
        <v>3.201975</v>
      </c>
      <c r="F1328" s="82">
        <f t="shared" si="209"/>
        <v>3.0334500000000002</v>
      </c>
      <c r="G1328" s="29"/>
      <c r="H1328" s="82">
        <f t="shared" ca="1" si="199"/>
        <v>3.3705000000000003</v>
      </c>
      <c r="I1328" s="36">
        <f t="shared" ca="1" si="210"/>
        <v>0</v>
      </c>
      <c r="J1328" s="120" t="s">
        <v>2634</v>
      </c>
      <c r="K1328" s="119"/>
    </row>
    <row r="1329" spans="1:11" ht="15.75" customHeight="1" x14ac:dyDescent="0.25">
      <c r="A1329" s="41" t="s">
        <v>672</v>
      </c>
      <c r="B1329" s="34" t="s">
        <v>683</v>
      </c>
      <c r="C1329" s="42">
        <v>0.09</v>
      </c>
      <c r="D1329" s="43">
        <f t="shared" si="195"/>
        <v>3.3705000000000003</v>
      </c>
      <c r="E1329" s="43">
        <f t="shared" si="208"/>
        <v>3.201975</v>
      </c>
      <c r="F1329" s="82">
        <f t="shared" si="209"/>
        <v>3.0334500000000002</v>
      </c>
      <c r="G1329" s="29"/>
      <c r="H1329" s="82">
        <f t="shared" ca="1" si="199"/>
        <v>3.3705000000000003</v>
      </c>
      <c r="I1329" s="36">
        <f t="shared" ca="1" si="210"/>
        <v>0</v>
      </c>
      <c r="J1329" s="120" t="s">
        <v>2634</v>
      </c>
      <c r="K1329" s="119"/>
    </row>
    <row r="1330" spans="1:11" ht="15.75" customHeight="1" x14ac:dyDescent="0.25">
      <c r="A1330" s="41" t="s">
        <v>672</v>
      </c>
      <c r="B1330" s="34" t="s">
        <v>684</v>
      </c>
      <c r="C1330" s="42">
        <v>0.09</v>
      </c>
      <c r="D1330" s="43">
        <f t="shared" si="195"/>
        <v>3.3705000000000003</v>
      </c>
      <c r="E1330" s="43">
        <f t="shared" si="208"/>
        <v>3.201975</v>
      </c>
      <c r="F1330" s="82">
        <f t="shared" si="209"/>
        <v>3.0334500000000002</v>
      </c>
      <c r="G1330" s="29"/>
      <c r="H1330" s="82">
        <f t="shared" ca="1" si="199"/>
        <v>3.3705000000000003</v>
      </c>
      <c r="I1330" s="36">
        <f t="shared" ca="1" si="210"/>
        <v>0</v>
      </c>
      <c r="J1330" s="120" t="s">
        <v>2634</v>
      </c>
      <c r="K1330" s="119"/>
    </row>
    <row r="1331" spans="1:11" ht="15.75" customHeight="1" x14ac:dyDescent="0.25">
      <c r="A1331" s="41" t="s">
        <v>672</v>
      </c>
      <c r="B1331" s="34" t="s">
        <v>685</v>
      </c>
      <c r="C1331" s="42">
        <v>0.09</v>
      </c>
      <c r="D1331" s="43">
        <f t="shared" si="195"/>
        <v>3.3705000000000003</v>
      </c>
      <c r="E1331" s="43">
        <f t="shared" si="208"/>
        <v>3.201975</v>
      </c>
      <c r="F1331" s="82">
        <f t="shared" si="209"/>
        <v>3.0334500000000002</v>
      </c>
      <c r="G1331" s="29"/>
      <c r="H1331" s="82">
        <f t="shared" ca="1" si="199"/>
        <v>3.3705000000000003</v>
      </c>
      <c r="I1331" s="36">
        <f t="shared" ca="1" si="210"/>
        <v>0</v>
      </c>
      <c r="J1331" s="120" t="s">
        <v>2634</v>
      </c>
      <c r="K1331" s="119"/>
    </row>
    <row r="1332" spans="1:11" ht="15.75" customHeight="1" x14ac:dyDescent="0.25">
      <c r="A1332" s="41" t="s">
        <v>672</v>
      </c>
      <c r="B1332" s="34" t="s">
        <v>686</v>
      </c>
      <c r="C1332" s="42">
        <v>0.09</v>
      </c>
      <c r="D1332" s="43">
        <f t="shared" si="195"/>
        <v>3.3705000000000003</v>
      </c>
      <c r="E1332" s="43">
        <f t="shared" si="208"/>
        <v>3.201975</v>
      </c>
      <c r="F1332" s="82">
        <f t="shared" si="209"/>
        <v>3.0334500000000002</v>
      </c>
      <c r="G1332" s="29"/>
      <c r="H1332" s="82">
        <f t="shared" ca="1" si="199"/>
        <v>3.3705000000000003</v>
      </c>
      <c r="I1332" s="36">
        <f t="shared" ca="1" si="210"/>
        <v>0</v>
      </c>
      <c r="J1332" s="120" t="s">
        <v>2634</v>
      </c>
      <c r="K1332" s="119"/>
    </row>
    <row r="1333" spans="1:11" ht="15.75" customHeight="1" x14ac:dyDescent="0.25">
      <c r="A1333" s="41" t="s">
        <v>672</v>
      </c>
      <c r="B1333" s="34" t="s">
        <v>687</v>
      </c>
      <c r="C1333" s="42">
        <v>0.09</v>
      </c>
      <c r="D1333" s="43">
        <f t="shared" si="195"/>
        <v>3.3705000000000003</v>
      </c>
      <c r="E1333" s="43">
        <f t="shared" si="208"/>
        <v>3.201975</v>
      </c>
      <c r="F1333" s="82">
        <f t="shared" si="209"/>
        <v>3.0334500000000002</v>
      </c>
      <c r="G1333" s="29"/>
      <c r="H1333" s="82">
        <f t="shared" ca="1" si="199"/>
        <v>3.3705000000000003</v>
      </c>
      <c r="I1333" s="36">
        <f t="shared" ca="1" si="210"/>
        <v>0</v>
      </c>
      <c r="J1333" s="120" t="s">
        <v>2634</v>
      </c>
      <c r="K1333" s="119"/>
    </row>
    <row r="1334" spans="1:11" ht="15.75" customHeight="1" x14ac:dyDescent="0.25">
      <c r="A1334" s="41" t="s">
        <v>672</v>
      </c>
      <c r="B1334" s="34" t="s">
        <v>318</v>
      </c>
      <c r="C1334" s="42">
        <v>0.09</v>
      </c>
      <c r="D1334" s="43">
        <f t="shared" si="195"/>
        <v>3.3705000000000003</v>
      </c>
      <c r="E1334" s="43">
        <f t="shared" si="208"/>
        <v>3.201975</v>
      </c>
      <c r="F1334" s="82">
        <f t="shared" si="209"/>
        <v>3.0334500000000002</v>
      </c>
      <c r="G1334" s="29"/>
      <c r="H1334" s="82">
        <f t="shared" ca="1" si="199"/>
        <v>3.3705000000000003</v>
      </c>
      <c r="I1334" s="36">
        <f t="shared" ca="1" si="210"/>
        <v>0</v>
      </c>
      <c r="J1334" s="120" t="s">
        <v>2634</v>
      </c>
      <c r="K1334" s="119"/>
    </row>
    <row r="1335" spans="1:11" ht="15.75" customHeight="1" x14ac:dyDescent="0.25">
      <c r="A1335" s="41" t="s">
        <v>672</v>
      </c>
      <c r="B1335" s="34" t="s">
        <v>434</v>
      </c>
      <c r="C1335" s="42">
        <v>0.09</v>
      </c>
      <c r="D1335" s="43">
        <f t="shared" ref="D1335:D1373" si="211">C1335*$K$9</f>
        <v>3.3705000000000003</v>
      </c>
      <c r="E1335" s="43">
        <f t="shared" si="208"/>
        <v>3.201975</v>
      </c>
      <c r="F1335" s="82">
        <f t="shared" si="209"/>
        <v>3.0334500000000002</v>
      </c>
      <c r="G1335" s="29"/>
      <c r="H1335" s="82">
        <f t="shared" ca="1" si="199"/>
        <v>3.3705000000000003</v>
      </c>
      <c r="I1335" s="36">
        <f t="shared" ca="1" si="210"/>
        <v>0</v>
      </c>
      <c r="J1335" s="120" t="s">
        <v>2634</v>
      </c>
      <c r="K1335" s="119"/>
    </row>
    <row r="1336" spans="1:11" ht="15.75" customHeight="1" x14ac:dyDescent="0.25">
      <c r="A1336" s="41" t="s">
        <v>672</v>
      </c>
      <c r="B1336" s="34" t="s">
        <v>688</v>
      </c>
      <c r="C1336" s="42">
        <v>0.09</v>
      </c>
      <c r="D1336" s="43">
        <f t="shared" si="211"/>
        <v>3.3705000000000003</v>
      </c>
      <c r="E1336" s="43">
        <f t="shared" si="208"/>
        <v>3.201975</v>
      </c>
      <c r="F1336" s="82">
        <f t="shared" si="209"/>
        <v>3.0334500000000002</v>
      </c>
      <c r="G1336" s="29"/>
      <c r="H1336" s="82">
        <f t="shared" ca="1" si="199"/>
        <v>3.3705000000000003</v>
      </c>
      <c r="I1336" s="36">
        <f t="shared" ca="1" si="210"/>
        <v>0</v>
      </c>
      <c r="J1336" s="120" t="s">
        <v>2634</v>
      </c>
      <c r="K1336" s="119"/>
    </row>
    <row r="1337" spans="1:11" ht="15.75" customHeight="1" x14ac:dyDescent="0.25">
      <c r="A1337" s="41" t="s">
        <v>672</v>
      </c>
      <c r="B1337" s="34" t="s">
        <v>689</v>
      </c>
      <c r="C1337" s="42">
        <v>0.09</v>
      </c>
      <c r="D1337" s="43">
        <f t="shared" si="211"/>
        <v>3.3705000000000003</v>
      </c>
      <c r="E1337" s="43">
        <f t="shared" si="208"/>
        <v>3.201975</v>
      </c>
      <c r="F1337" s="82">
        <f t="shared" si="209"/>
        <v>3.0334500000000002</v>
      </c>
      <c r="G1337" s="29"/>
      <c r="H1337" s="82">
        <f t="shared" ca="1" si="199"/>
        <v>3.3705000000000003</v>
      </c>
      <c r="I1337" s="36">
        <f t="shared" ca="1" si="210"/>
        <v>0</v>
      </c>
      <c r="J1337" s="120" t="s">
        <v>2634</v>
      </c>
      <c r="K1337" s="119"/>
    </row>
    <row r="1338" spans="1:11" ht="15.75" customHeight="1" x14ac:dyDescent="0.25">
      <c r="A1338" s="41" t="s">
        <v>672</v>
      </c>
      <c r="B1338" s="34" t="s">
        <v>690</v>
      </c>
      <c r="C1338" s="42">
        <v>0.09</v>
      </c>
      <c r="D1338" s="43">
        <f t="shared" si="211"/>
        <v>3.3705000000000003</v>
      </c>
      <c r="E1338" s="43">
        <f t="shared" si="208"/>
        <v>3.201975</v>
      </c>
      <c r="F1338" s="82">
        <f t="shared" si="209"/>
        <v>3.0334500000000002</v>
      </c>
      <c r="G1338" s="29"/>
      <c r="H1338" s="82">
        <f t="shared" ca="1" si="199"/>
        <v>3.3705000000000003</v>
      </c>
      <c r="I1338" s="36">
        <f t="shared" ca="1" si="210"/>
        <v>0</v>
      </c>
      <c r="J1338" s="120" t="s">
        <v>2634</v>
      </c>
      <c r="K1338" s="119"/>
    </row>
    <row r="1339" spans="1:11" ht="15.75" customHeight="1" x14ac:dyDescent="0.25">
      <c r="A1339" s="41" t="s">
        <v>672</v>
      </c>
      <c r="B1339" s="34" t="s">
        <v>691</v>
      </c>
      <c r="C1339" s="42">
        <v>0.09</v>
      </c>
      <c r="D1339" s="43">
        <f t="shared" si="211"/>
        <v>3.3705000000000003</v>
      </c>
      <c r="E1339" s="43">
        <f t="shared" si="208"/>
        <v>3.201975</v>
      </c>
      <c r="F1339" s="82">
        <f t="shared" si="209"/>
        <v>3.0334500000000002</v>
      </c>
      <c r="G1339" s="29"/>
      <c r="H1339" s="82">
        <f t="shared" ca="1" si="199"/>
        <v>3.3705000000000003</v>
      </c>
      <c r="I1339" s="36">
        <f t="shared" ca="1" si="210"/>
        <v>0</v>
      </c>
      <c r="J1339" s="120" t="s">
        <v>2634</v>
      </c>
      <c r="K1339" s="119"/>
    </row>
    <row r="1340" spans="1:11" ht="15.75" customHeight="1" x14ac:dyDescent="0.25">
      <c r="A1340" s="41" t="s">
        <v>672</v>
      </c>
      <c r="B1340" s="34" t="s">
        <v>277</v>
      </c>
      <c r="C1340" s="42">
        <v>0.09</v>
      </c>
      <c r="D1340" s="43">
        <f t="shared" si="211"/>
        <v>3.3705000000000003</v>
      </c>
      <c r="E1340" s="43">
        <f t="shared" si="208"/>
        <v>3.201975</v>
      </c>
      <c r="F1340" s="82">
        <f t="shared" si="209"/>
        <v>3.0334500000000002</v>
      </c>
      <c r="G1340" s="29"/>
      <c r="H1340" s="82">
        <f t="shared" ca="1" si="199"/>
        <v>3.3705000000000003</v>
      </c>
      <c r="I1340" s="36">
        <f t="shared" ca="1" si="210"/>
        <v>0</v>
      </c>
      <c r="J1340" s="120" t="s">
        <v>2634</v>
      </c>
      <c r="K1340" s="119"/>
    </row>
    <row r="1341" spans="1:11" ht="15.75" customHeight="1" x14ac:dyDescent="0.25">
      <c r="A1341" s="41" t="s">
        <v>672</v>
      </c>
      <c r="B1341" s="34" t="s">
        <v>692</v>
      </c>
      <c r="C1341" s="42">
        <v>0.09</v>
      </c>
      <c r="D1341" s="43">
        <f t="shared" si="211"/>
        <v>3.3705000000000003</v>
      </c>
      <c r="E1341" s="43">
        <f t="shared" si="208"/>
        <v>3.201975</v>
      </c>
      <c r="F1341" s="82">
        <f t="shared" si="209"/>
        <v>3.0334500000000002</v>
      </c>
      <c r="G1341" s="29"/>
      <c r="H1341" s="82">
        <f t="shared" ca="1" si="199"/>
        <v>3.3705000000000003</v>
      </c>
      <c r="I1341" s="36">
        <f t="shared" ca="1" si="210"/>
        <v>0</v>
      </c>
      <c r="J1341" s="120" t="s">
        <v>2634</v>
      </c>
      <c r="K1341" s="119"/>
    </row>
    <row r="1342" spans="1:11" ht="15.75" customHeight="1" x14ac:dyDescent="0.25">
      <c r="A1342" s="41" t="s">
        <v>672</v>
      </c>
      <c r="B1342" s="34" t="s">
        <v>693</v>
      </c>
      <c r="C1342" s="42">
        <v>0.09</v>
      </c>
      <c r="D1342" s="43">
        <f t="shared" si="211"/>
        <v>3.3705000000000003</v>
      </c>
      <c r="E1342" s="43">
        <f t="shared" si="208"/>
        <v>3.201975</v>
      </c>
      <c r="F1342" s="82">
        <f t="shared" si="209"/>
        <v>3.0334500000000002</v>
      </c>
      <c r="G1342" s="29"/>
      <c r="H1342" s="82">
        <f t="shared" ca="1" si="199"/>
        <v>3.3705000000000003</v>
      </c>
      <c r="I1342" s="36">
        <f t="shared" ca="1" si="210"/>
        <v>0</v>
      </c>
      <c r="J1342" s="120" t="s">
        <v>2634</v>
      </c>
      <c r="K1342" s="119"/>
    </row>
    <row r="1343" spans="1:11" ht="15.75" customHeight="1" x14ac:dyDescent="0.25">
      <c r="A1343" s="41" t="s">
        <v>672</v>
      </c>
      <c r="B1343" s="34" t="s">
        <v>694</v>
      </c>
      <c r="C1343" s="42">
        <v>0.09</v>
      </c>
      <c r="D1343" s="43">
        <f t="shared" si="211"/>
        <v>3.3705000000000003</v>
      </c>
      <c r="E1343" s="43">
        <f t="shared" si="208"/>
        <v>3.201975</v>
      </c>
      <c r="F1343" s="82">
        <f t="shared" si="209"/>
        <v>3.0334500000000002</v>
      </c>
      <c r="G1343" s="29"/>
      <c r="H1343" s="82">
        <f t="shared" ca="1" si="199"/>
        <v>3.3705000000000003</v>
      </c>
      <c r="I1343" s="36">
        <f t="shared" ca="1" si="210"/>
        <v>0</v>
      </c>
      <c r="J1343" s="120" t="s">
        <v>2634</v>
      </c>
      <c r="K1343" s="119"/>
    </row>
    <row r="1344" spans="1:11" ht="15.75" customHeight="1" x14ac:dyDescent="0.25">
      <c r="A1344" s="41" t="s">
        <v>672</v>
      </c>
      <c r="B1344" s="34" t="s">
        <v>695</v>
      </c>
      <c r="C1344" s="42">
        <v>0.09</v>
      </c>
      <c r="D1344" s="43">
        <f t="shared" si="211"/>
        <v>3.3705000000000003</v>
      </c>
      <c r="E1344" s="43">
        <f t="shared" si="208"/>
        <v>3.201975</v>
      </c>
      <c r="F1344" s="82">
        <f t="shared" si="209"/>
        <v>3.0334500000000002</v>
      </c>
      <c r="G1344" s="29"/>
      <c r="H1344" s="82">
        <f t="shared" ca="1" si="199"/>
        <v>3.3705000000000003</v>
      </c>
      <c r="I1344" s="36">
        <f t="shared" ca="1" si="210"/>
        <v>0</v>
      </c>
      <c r="J1344" s="120" t="s">
        <v>2634</v>
      </c>
      <c r="K1344" s="119"/>
    </row>
    <row r="1345" spans="1:11" ht="15.75" customHeight="1" x14ac:dyDescent="0.25">
      <c r="A1345" s="41" t="s">
        <v>672</v>
      </c>
      <c r="B1345" s="34" t="s">
        <v>696</v>
      </c>
      <c r="C1345" s="42">
        <v>0.09</v>
      </c>
      <c r="D1345" s="43">
        <f t="shared" si="211"/>
        <v>3.3705000000000003</v>
      </c>
      <c r="E1345" s="43">
        <f t="shared" si="208"/>
        <v>3.201975</v>
      </c>
      <c r="F1345" s="82">
        <f t="shared" si="209"/>
        <v>3.0334500000000002</v>
      </c>
      <c r="G1345" s="29"/>
      <c r="H1345" s="82">
        <f t="shared" ca="1" si="199"/>
        <v>3.3705000000000003</v>
      </c>
      <c r="I1345" s="36">
        <f t="shared" ca="1" si="210"/>
        <v>0</v>
      </c>
      <c r="J1345" s="120" t="s">
        <v>2634</v>
      </c>
      <c r="K1345" s="119"/>
    </row>
    <row r="1346" spans="1:11" ht="15.75" customHeight="1" x14ac:dyDescent="0.25">
      <c r="A1346" s="41" t="s">
        <v>672</v>
      </c>
      <c r="B1346" s="34" t="s">
        <v>226</v>
      </c>
      <c r="C1346" s="42">
        <v>0.09</v>
      </c>
      <c r="D1346" s="43">
        <f t="shared" si="211"/>
        <v>3.3705000000000003</v>
      </c>
      <c r="E1346" s="43">
        <f t="shared" si="208"/>
        <v>3.201975</v>
      </c>
      <c r="F1346" s="82">
        <f t="shared" si="209"/>
        <v>3.0334500000000002</v>
      </c>
      <c r="G1346" s="29"/>
      <c r="H1346" s="82">
        <f t="shared" ca="1" si="199"/>
        <v>3.3705000000000003</v>
      </c>
      <c r="I1346" s="36">
        <f t="shared" ca="1" si="210"/>
        <v>0</v>
      </c>
      <c r="J1346" s="120" t="s">
        <v>2634</v>
      </c>
      <c r="K1346" s="119"/>
    </row>
    <row r="1347" spans="1:11" ht="15.75" customHeight="1" x14ac:dyDescent="0.25">
      <c r="A1347" s="41" t="s">
        <v>672</v>
      </c>
      <c r="B1347" s="34" t="s">
        <v>697</v>
      </c>
      <c r="C1347" s="42">
        <v>0.09</v>
      </c>
      <c r="D1347" s="43">
        <f t="shared" si="211"/>
        <v>3.3705000000000003</v>
      </c>
      <c r="E1347" s="43">
        <f t="shared" si="208"/>
        <v>3.201975</v>
      </c>
      <c r="F1347" s="82">
        <f t="shared" si="209"/>
        <v>3.0334500000000002</v>
      </c>
      <c r="G1347" s="29"/>
      <c r="H1347" s="82">
        <f t="shared" ca="1" si="199"/>
        <v>3.3705000000000003</v>
      </c>
      <c r="I1347" s="36">
        <f t="shared" ca="1" si="210"/>
        <v>0</v>
      </c>
      <c r="J1347" s="120" t="s">
        <v>2634</v>
      </c>
      <c r="K1347" s="119"/>
    </row>
    <row r="1348" spans="1:11" ht="15.75" customHeight="1" x14ac:dyDescent="0.25">
      <c r="A1348" s="41" t="s">
        <v>672</v>
      </c>
      <c r="B1348" s="34" t="s">
        <v>698</v>
      </c>
      <c r="C1348" s="42">
        <v>0.09</v>
      </c>
      <c r="D1348" s="43">
        <f t="shared" si="211"/>
        <v>3.3705000000000003</v>
      </c>
      <c r="E1348" s="43">
        <f t="shared" si="208"/>
        <v>3.201975</v>
      </c>
      <c r="F1348" s="82">
        <f t="shared" si="209"/>
        <v>3.0334500000000002</v>
      </c>
      <c r="G1348" s="29"/>
      <c r="H1348" s="82">
        <f t="shared" ca="1" si="199"/>
        <v>3.3705000000000003</v>
      </c>
      <c r="I1348" s="36">
        <f t="shared" ca="1" si="210"/>
        <v>0</v>
      </c>
      <c r="J1348" s="120" t="s">
        <v>2634</v>
      </c>
      <c r="K1348" s="119"/>
    </row>
    <row r="1349" spans="1:11" ht="15.75" customHeight="1" x14ac:dyDescent="0.25">
      <c r="A1349" s="41" t="s">
        <v>672</v>
      </c>
      <c r="B1349" s="34" t="s">
        <v>699</v>
      </c>
      <c r="C1349" s="42">
        <v>0.09</v>
      </c>
      <c r="D1349" s="43">
        <f t="shared" si="211"/>
        <v>3.3705000000000003</v>
      </c>
      <c r="E1349" s="43">
        <f t="shared" si="208"/>
        <v>3.201975</v>
      </c>
      <c r="F1349" s="82">
        <f t="shared" si="209"/>
        <v>3.0334500000000002</v>
      </c>
      <c r="G1349" s="29"/>
      <c r="H1349" s="82">
        <f t="shared" ca="1" si="199"/>
        <v>3.3705000000000003</v>
      </c>
      <c r="I1349" s="36">
        <f t="shared" ca="1" si="210"/>
        <v>0</v>
      </c>
      <c r="J1349" s="120" t="s">
        <v>2634</v>
      </c>
      <c r="K1349" s="119"/>
    </row>
    <row r="1350" spans="1:11" ht="15.75" customHeight="1" x14ac:dyDescent="0.25">
      <c r="A1350" s="41" t="s">
        <v>672</v>
      </c>
      <c r="B1350" s="34" t="s">
        <v>700</v>
      </c>
      <c r="C1350" s="42">
        <v>0.09</v>
      </c>
      <c r="D1350" s="43">
        <f t="shared" si="211"/>
        <v>3.3705000000000003</v>
      </c>
      <c r="E1350" s="43">
        <f t="shared" si="208"/>
        <v>3.201975</v>
      </c>
      <c r="F1350" s="82">
        <f t="shared" si="209"/>
        <v>3.0334500000000002</v>
      </c>
      <c r="G1350" s="29"/>
      <c r="H1350" s="82">
        <f t="shared" ca="1" si="199"/>
        <v>3.3705000000000003</v>
      </c>
      <c r="I1350" s="36">
        <f t="shared" ca="1" si="210"/>
        <v>0</v>
      </c>
      <c r="J1350" s="120" t="s">
        <v>2634</v>
      </c>
      <c r="K1350" s="119"/>
    </row>
    <row r="1351" spans="1:11" ht="15.75" customHeight="1" x14ac:dyDescent="0.25">
      <c r="A1351" s="41" t="s">
        <v>672</v>
      </c>
      <c r="B1351" s="34" t="s">
        <v>278</v>
      </c>
      <c r="C1351" s="42">
        <v>0.09</v>
      </c>
      <c r="D1351" s="43">
        <f t="shared" si="211"/>
        <v>3.3705000000000003</v>
      </c>
      <c r="E1351" s="43">
        <f t="shared" si="208"/>
        <v>3.201975</v>
      </c>
      <c r="F1351" s="82">
        <f t="shared" si="209"/>
        <v>3.0334500000000002</v>
      </c>
      <c r="G1351" s="29"/>
      <c r="H1351" s="82">
        <f t="shared" ca="1" si="199"/>
        <v>3.3705000000000003</v>
      </c>
      <c r="I1351" s="36">
        <f t="shared" ca="1" si="210"/>
        <v>0</v>
      </c>
      <c r="J1351" s="120" t="s">
        <v>2634</v>
      </c>
      <c r="K1351" s="119"/>
    </row>
    <row r="1352" spans="1:11" ht="15.75" customHeight="1" x14ac:dyDescent="0.25">
      <c r="A1352" s="41" t="s">
        <v>672</v>
      </c>
      <c r="B1352" s="34" t="s">
        <v>279</v>
      </c>
      <c r="C1352" s="42">
        <v>0.09</v>
      </c>
      <c r="D1352" s="43">
        <f t="shared" si="211"/>
        <v>3.3705000000000003</v>
      </c>
      <c r="E1352" s="43">
        <f t="shared" si="208"/>
        <v>3.201975</v>
      </c>
      <c r="F1352" s="82">
        <f t="shared" si="209"/>
        <v>3.0334500000000002</v>
      </c>
      <c r="G1352" s="29"/>
      <c r="H1352" s="82">
        <f t="shared" ca="1" si="199"/>
        <v>3.3705000000000003</v>
      </c>
      <c r="I1352" s="36">
        <f t="shared" ca="1" si="210"/>
        <v>0</v>
      </c>
      <c r="J1352" s="120" t="s">
        <v>2634</v>
      </c>
      <c r="K1352" s="119"/>
    </row>
    <row r="1353" spans="1:11" ht="15.75" customHeight="1" x14ac:dyDescent="0.25">
      <c r="A1353" s="41" t="s">
        <v>672</v>
      </c>
      <c r="B1353" s="34" t="s">
        <v>701</v>
      </c>
      <c r="C1353" s="42">
        <v>0.09</v>
      </c>
      <c r="D1353" s="43">
        <f t="shared" si="211"/>
        <v>3.3705000000000003</v>
      </c>
      <c r="E1353" s="43">
        <f t="shared" si="208"/>
        <v>3.201975</v>
      </c>
      <c r="F1353" s="82">
        <f t="shared" si="209"/>
        <v>3.0334500000000002</v>
      </c>
      <c r="G1353" s="29"/>
      <c r="H1353" s="82">
        <f t="shared" ca="1" si="199"/>
        <v>3.3705000000000003</v>
      </c>
      <c r="I1353" s="36">
        <f t="shared" ca="1" si="210"/>
        <v>0</v>
      </c>
      <c r="J1353" s="120" t="s">
        <v>2634</v>
      </c>
      <c r="K1353" s="119"/>
    </row>
    <row r="1354" spans="1:11" ht="15.75" customHeight="1" x14ac:dyDescent="0.25">
      <c r="A1354" s="41" t="s">
        <v>672</v>
      </c>
      <c r="B1354" s="34" t="s">
        <v>702</v>
      </c>
      <c r="C1354" s="42">
        <v>0.09</v>
      </c>
      <c r="D1354" s="43">
        <f t="shared" si="211"/>
        <v>3.3705000000000003</v>
      </c>
      <c r="E1354" s="43">
        <f t="shared" si="208"/>
        <v>3.201975</v>
      </c>
      <c r="F1354" s="82">
        <f t="shared" si="209"/>
        <v>3.0334500000000002</v>
      </c>
      <c r="G1354" s="29"/>
      <c r="H1354" s="82">
        <f t="shared" ca="1" si="199"/>
        <v>3.3705000000000003</v>
      </c>
      <c r="I1354" s="36">
        <f t="shared" ca="1" si="210"/>
        <v>0</v>
      </c>
      <c r="J1354" s="120" t="s">
        <v>2634</v>
      </c>
      <c r="K1354" s="119"/>
    </row>
    <row r="1355" spans="1:11" ht="15.75" customHeight="1" x14ac:dyDescent="0.25">
      <c r="A1355" s="41" t="s">
        <v>672</v>
      </c>
      <c r="B1355" s="34" t="s">
        <v>703</v>
      </c>
      <c r="C1355" s="42">
        <v>0.09</v>
      </c>
      <c r="D1355" s="43">
        <f t="shared" si="211"/>
        <v>3.3705000000000003</v>
      </c>
      <c r="E1355" s="43">
        <f t="shared" si="208"/>
        <v>3.201975</v>
      </c>
      <c r="F1355" s="82">
        <f t="shared" si="209"/>
        <v>3.0334500000000002</v>
      </c>
      <c r="G1355" s="29"/>
      <c r="H1355" s="82">
        <f t="shared" ca="1" si="199"/>
        <v>3.3705000000000003</v>
      </c>
      <c r="I1355" s="36">
        <f t="shared" ca="1" si="210"/>
        <v>0</v>
      </c>
      <c r="J1355" s="120" t="s">
        <v>2634</v>
      </c>
      <c r="K1355" s="119"/>
    </row>
    <row r="1356" spans="1:11" ht="15.75" customHeight="1" x14ac:dyDescent="0.25">
      <c r="A1356" s="41" t="s">
        <v>672</v>
      </c>
      <c r="B1356" s="34" t="s">
        <v>280</v>
      </c>
      <c r="C1356" s="42">
        <v>0.09</v>
      </c>
      <c r="D1356" s="43">
        <f t="shared" si="211"/>
        <v>3.3705000000000003</v>
      </c>
      <c r="E1356" s="43">
        <f t="shared" si="208"/>
        <v>3.201975</v>
      </c>
      <c r="F1356" s="82">
        <f t="shared" si="209"/>
        <v>3.0334500000000002</v>
      </c>
      <c r="G1356" s="29"/>
      <c r="H1356" s="82">
        <f t="shared" ca="1" si="199"/>
        <v>3.3705000000000003</v>
      </c>
      <c r="I1356" s="36">
        <f t="shared" ca="1" si="210"/>
        <v>0</v>
      </c>
      <c r="J1356" s="120" t="s">
        <v>2634</v>
      </c>
      <c r="K1356" s="119"/>
    </row>
    <row r="1357" spans="1:11" ht="15.75" customHeight="1" x14ac:dyDescent="0.25">
      <c r="A1357" s="41" t="s">
        <v>672</v>
      </c>
      <c r="B1357" s="34" t="s">
        <v>704</v>
      </c>
      <c r="C1357" s="42">
        <v>0.09</v>
      </c>
      <c r="D1357" s="43">
        <f t="shared" si="211"/>
        <v>3.3705000000000003</v>
      </c>
      <c r="E1357" s="43">
        <f t="shared" si="208"/>
        <v>3.201975</v>
      </c>
      <c r="F1357" s="82">
        <f t="shared" si="209"/>
        <v>3.0334500000000002</v>
      </c>
      <c r="G1357" s="29"/>
      <c r="H1357" s="82">
        <f t="shared" ca="1" si="199"/>
        <v>3.3705000000000003</v>
      </c>
      <c r="I1357" s="36">
        <f t="shared" ca="1" si="210"/>
        <v>0</v>
      </c>
      <c r="J1357" s="120" t="s">
        <v>2634</v>
      </c>
      <c r="K1357" s="119"/>
    </row>
    <row r="1358" spans="1:11" ht="15.75" customHeight="1" x14ac:dyDescent="0.25">
      <c r="A1358" s="41" t="s">
        <v>672</v>
      </c>
      <c r="B1358" s="34" t="s">
        <v>281</v>
      </c>
      <c r="C1358" s="42">
        <v>0.09</v>
      </c>
      <c r="D1358" s="43">
        <f t="shared" si="211"/>
        <v>3.3705000000000003</v>
      </c>
      <c r="E1358" s="43">
        <f t="shared" si="208"/>
        <v>3.201975</v>
      </c>
      <c r="F1358" s="82">
        <f t="shared" si="209"/>
        <v>3.0334500000000002</v>
      </c>
      <c r="G1358" s="29"/>
      <c r="H1358" s="82">
        <f t="shared" ca="1" si="199"/>
        <v>3.3705000000000003</v>
      </c>
      <c r="I1358" s="36">
        <f t="shared" ca="1" si="210"/>
        <v>0</v>
      </c>
      <c r="J1358" s="120" t="s">
        <v>2634</v>
      </c>
      <c r="K1358" s="119"/>
    </row>
    <row r="1359" spans="1:11" ht="15.75" customHeight="1" x14ac:dyDescent="0.25">
      <c r="A1359" s="41" t="s">
        <v>672</v>
      </c>
      <c r="B1359" s="34" t="s">
        <v>705</v>
      </c>
      <c r="C1359" s="42">
        <v>0.09</v>
      </c>
      <c r="D1359" s="43">
        <f t="shared" si="211"/>
        <v>3.3705000000000003</v>
      </c>
      <c r="E1359" s="43">
        <f t="shared" si="208"/>
        <v>3.201975</v>
      </c>
      <c r="F1359" s="82">
        <f t="shared" si="209"/>
        <v>3.0334500000000002</v>
      </c>
      <c r="G1359" s="29"/>
      <c r="H1359" s="82">
        <f t="shared" ref="H1359:H1424" ca="1" si="212">IF($H$8&lt;2500,D1359, IF(AND($H$8&lt;5000,$H$8&gt;2500),E1359,F1359))</f>
        <v>3.3705000000000003</v>
      </c>
      <c r="I1359" s="36">
        <f t="shared" ca="1" si="210"/>
        <v>0</v>
      </c>
      <c r="J1359" s="120" t="s">
        <v>2634</v>
      </c>
      <c r="K1359" s="119"/>
    </row>
    <row r="1360" spans="1:11" ht="15.75" customHeight="1" x14ac:dyDescent="0.25">
      <c r="A1360" s="41" t="s">
        <v>672</v>
      </c>
      <c r="B1360" s="34" t="s">
        <v>706</v>
      </c>
      <c r="C1360" s="42">
        <v>0.09</v>
      </c>
      <c r="D1360" s="43">
        <f t="shared" si="211"/>
        <v>3.3705000000000003</v>
      </c>
      <c r="E1360" s="43">
        <f t="shared" si="208"/>
        <v>3.201975</v>
      </c>
      <c r="F1360" s="82">
        <f t="shared" si="209"/>
        <v>3.0334500000000002</v>
      </c>
      <c r="G1360" s="29"/>
      <c r="H1360" s="82">
        <f t="shared" ca="1" si="212"/>
        <v>3.3705000000000003</v>
      </c>
      <c r="I1360" s="36">
        <f t="shared" ca="1" si="210"/>
        <v>0</v>
      </c>
      <c r="J1360" s="120" t="s">
        <v>2634</v>
      </c>
      <c r="K1360" s="119"/>
    </row>
    <row r="1361" spans="1:11" ht="15.75" customHeight="1" x14ac:dyDescent="0.25">
      <c r="A1361" s="41" t="s">
        <v>672</v>
      </c>
      <c r="B1361" s="34" t="s">
        <v>707</v>
      </c>
      <c r="C1361" s="42">
        <v>0.09</v>
      </c>
      <c r="D1361" s="43">
        <f t="shared" si="211"/>
        <v>3.3705000000000003</v>
      </c>
      <c r="E1361" s="43">
        <f t="shared" si="208"/>
        <v>3.201975</v>
      </c>
      <c r="F1361" s="82">
        <f t="shared" si="209"/>
        <v>3.0334500000000002</v>
      </c>
      <c r="G1361" s="29"/>
      <c r="H1361" s="82">
        <f t="shared" ca="1" si="212"/>
        <v>3.3705000000000003</v>
      </c>
      <c r="I1361" s="36">
        <f t="shared" ca="1" si="210"/>
        <v>0</v>
      </c>
      <c r="J1361" s="120" t="s">
        <v>2634</v>
      </c>
      <c r="K1361" s="119"/>
    </row>
    <row r="1362" spans="1:11" ht="15.75" customHeight="1" x14ac:dyDescent="0.25">
      <c r="A1362" s="41" t="s">
        <v>672</v>
      </c>
      <c r="B1362" s="34" t="s">
        <v>256</v>
      </c>
      <c r="C1362" s="42">
        <v>0.09</v>
      </c>
      <c r="D1362" s="43">
        <f t="shared" si="211"/>
        <v>3.3705000000000003</v>
      </c>
      <c r="E1362" s="43">
        <f t="shared" si="208"/>
        <v>3.201975</v>
      </c>
      <c r="F1362" s="82">
        <f t="shared" si="209"/>
        <v>3.0334500000000002</v>
      </c>
      <c r="G1362" s="29"/>
      <c r="H1362" s="82">
        <f t="shared" ca="1" si="212"/>
        <v>3.3705000000000003</v>
      </c>
      <c r="I1362" s="36">
        <f t="shared" ca="1" si="210"/>
        <v>0</v>
      </c>
      <c r="J1362" s="120" t="s">
        <v>2634</v>
      </c>
      <c r="K1362" s="119"/>
    </row>
    <row r="1363" spans="1:11" ht="15.75" customHeight="1" x14ac:dyDescent="0.25">
      <c r="A1363" s="41" t="s">
        <v>672</v>
      </c>
      <c r="B1363" s="34" t="s">
        <v>282</v>
      </c>
      <c r="C1363" s="42">
        <v>0.09</v>
      </c>
      <c r="D1363" s="43">
        <f t="shared" si="211"/>
        <v>3.3705000000000003</v>
      </c>
      <c r="E1363" s="43">
        <f t="shared" si="208"/>
        <v>3.201975</v>
      </c>
      <c r="F1363" s="82">
        <f t="shared" si="209"/>
        <v>3.0334500000000002</v>
      </c>
      <c r="G1363" s="29"/>
      <c r="H1363" s="82">
        <f t="shared" ca="1" si="212"/>
        <v>3.3705000000000003</v>
      </c>
      <c r="I1363" s="36">
        <f t="shared" ca="1" si="210"/>
        <v>0</v>
      </c>
      <c r="J1363" s="120" t="s">
        <v>2634</v>
      </c>
      <c r="K1363" s="119"/>
    </row>
    <row r="1364" spans="1:11" ht="15.75" customHeight="1" x14ac:dyDescent="0.25">
      <c r="A1364" s="41" t="s">
        <v>672</v>
      </c>
      <c r="B1364" s="34" t="s">
        <v>708</v>
      </c>
      <c r="C1364" s="42">
        <v>0.09</v>
      </c>
      <c r="D1364" s="43">
        <f t="shared" si="211"/>
        <v>3.3705000000000003</v>
      </c>
      <c r="E1364" s="43">
        <f t="shared" si="208"/>
        <v>3.201975</v>
      </c>
      <c r="F1364" s="82">
        <f t="shared" si="209"/>
        <v>3.0334500000000002</v>
      </c>
      <c r="G1364" s="29"/>
      <c r="H1364" s="82">
        <f t="shared" ca="1" si="212"/>
        <v>3.3705000000000003</v>
      </c>
      <c r="I1364" s="36">
        <f t="shared" ca="1" si="210"/>
        <v>0</v>
      </c>
      <c r="J1364" s="120" t="s">
        <v>2634</v>
      </c>
      <c r="K1364" s="119"/>
    </row>
    <row r="1365" spans="1:11" ht="15.75" customHeight="1" x14ac:dyDescent="0.25">
      <c r="A1365" s="41" t="s">
        <v>672</v>
      </c>
      <c r="B1365" s="34" t="s">
        <v>709</v>
      </c>
      <c r="C1365" s="42">
        <v>0.09</v>
      </c>
      <c r="D1365" s="43">
        <f t="shared" si="211"/>
        <v>3.3705000000000003</v>
      </c>
      <c r="E1365" s="43">
        <f t="shared" si="208"/>
        <v>3.201975</v>
      </c>
      <c r="F1365" s="82">
        <f t="shared" si="209"/>
        <v>3.0334500000000002</v>
      </c>
      <c r="G1365" s="29"/>
      <c r="H1365" s="82">
        <f t="shared" ca="1" si="212"/>
        <v>3.3705000000000003</v>
      </c>
      <c r="I1365" s="36">
        <f t="shared" ca="1" si="210"/>
        <v>0</v>
      </c>
      <c r="J1365" s="120" t="s">
        <v>2634</v>
      </c>
      <c r="K1365" s="119"/>
    </row>
    <row r="1366" spans="1:11" ht="15.75" customHeight="1" x14ac:dyDescent="0.25">
      <c r="A1366" s="41" t="s">
        <v>672</v>
      </c>
      <c r="B1366" s="34" t="s">
        <v>652</v>
      </c>
      <c r="C1366" s="42">
        <v>0.09</v>
      </c>
      <c r="D1366" s="43">
        <f t="shared" si="211"/>
        <v>3.3705000000000003</v>
      </c>
      <c r="E1366" s="43">
        <f t="shared" si="208"/>
        <v>3.201975</v>
      </c>
      <c r="F1366" s="82">
        <f t="shared" si="209"/>
        <v>3.0334500000000002</v>
      </c>
      <c r="G1366" s="29"/>
      <c r="H1366" s="82">
        <f t="shared" ca="1" si="212"/>
        <v>3.3705000000000003</v>
      </c>
      <c r="I1366" s="36">
        <f t="shared" ca="1" si="210"/>
        <v>0</v>
      </c>
      <c r="J1366" s="120" t="s">
        <v>2634</v>
      </c>
      <c r="K1366" s="119"/>
    </row>
    <row r="1367" spans="1:11" ht="15.75" customHeight="1" x14ac:dyDescent="0.25">
      <c r="A1367" s="41" t="s">
        <v>672</v>
      </c>
      <c r="B1367" s="34" t="s">
        <v>710</v>
      </c>
      <c r="C1367" s="42">
        <v>0.09</v>
      </c>
      <c r="D1367" s="43">
        <f t="shared" si="211"/>
        <v>3.3705000000000003</v>
      </c>
      <c r="E1367" s="43">
        <f t="shared" si="208"/>
        <v>3.201975</v>
      </c>
      <c r="F1367" s="82">
        <f t="shared" si="209"/>
        <v>3.0334500000000002</v>
      </c>
      <c r="G1367" s="29"/>
      <c r="H1367" s="82">
        <f t="shared" ca="1" si="212"/>
        <v>3.3705000000000003</v>
      </c>
      <c r="I1367" s="36">
        <f t="shared" ca="1" si="210"/>
        <v>0</v>
      </c>
      <c r="J1367" s="120" t="s">
        <v>2634</v>
      </c>
      <c r="K1367" s="119"/>
    </row>
    <row r="1368" spans="1:11" ht="15.75" customHeight="1" x14ac:dyDescent="0.25">
      <c r="A1368" s="41" t="s">
        <v>672</v>
      </c>
      <c r="B1368" s="34" t="s">
        <v>711</v>
      </c>
      <c r="C1368" s="42">
        <v>0.09</v>
      </c>
      <c r="D1368" s="43">
        <f t="shared" si="211"/>
        <v>3.3705000000000003</v>
      </c>
      <c r="E1368" s="43">
        <f t="shared" si="208"/>
        <v>3.201975</v>
      </c>
      <c r="F1368" s="82">
        <f t="shared" si="209"/>
        <v>3.0334500000000002</v>
      </c>
      <c r="G1368" s="29"/>
      <c r="H1368" s="82">
        <f t="shared" ca="1" si="212"/>
        <v>3.3705000000000003</v>
      </c>
      <c r="I1368" s="36">
        <f t="shared" ca="1" si="210"/>
        <v>0</v>
      </c>
      <c r="J1368" s="120" t="s">
        <v>2634</v>
      </c>
      <c r="K1368" s="119"/>
    </row>
    <row r="1369" spans="1:11" ht="15.75" customHeight="1" x14ac:dyDescent="0.25">
      <c r="A1369" s="41" t="s">
        <v>672</v>
      </c>
      <c r="B1369" s="34" t="s">
        <v>388</v>
      </c>
      <c r="C1369" s="42">
        <v>0.09</v>
      </c>
      <c r="D1369" s="43">
        <f t="shared" si="211"/>
        <v>3.3705000000000003</v>
      </c>
      <c r="E1369" s="43">
        <f t="shared" si="208"/>
        <v>3.201975</v>
      </c>
      <c r="F1369" s="82">
        <f t="shared" si="209"/>
        <v>3.0334500000000002</v>
      </c>
      <c r="G1369" s="29"/>
      <c r="H1369" s="82">
        <f t="shared" ca="1" si="212"/>
        <v>3.3705000000000003</v>
      </c>
      <c r="I1369" s="36">
        <f t="shared" ca="1" si="210"/>
        <v>0</v>
      </c>
      <c r="J1369" s="120" t="s">
        <v>2634</v>
      </c>
      <c r="K1369" s="119"/>
    </row>
    <row r="1370" spans="1:11" ht="15.75" customHeight="1" x14ac:dyDescent="0.25">
      <c r="A1370" s="41" t="s">
        <v>672</v>
      </c>
      <c r="B1370" s="34" t="s">
        <v>390</v>
      </c>
      <c r="C1370" s="42">
        <v>0.09</v>
      </c>
      <c r="D1370" s="43">
        <f t="shared" si="211"/>
        <v>3.3705000000000003</v>
      </c>
      <c r="E1370" s="43">
        <f t="shared" si="208"/>
        <v>3.201975</v>
      </c>
      <c r="F1370" s="82">
        <f t="shared" si="209"/>
        <v>3.0334500000000002</v>
      </c>
      <c r="G1370" s="29"/>
      <c r="H1370" s="82">
        <f t="shared" ca="1" si="212"/>
        <v>3.3705000000000003</v>
      </c>
      <c r="I1370" s="36">
        <f t="shared" ca="1" si="210"/>
        <v>0</v>
      </c>
      <c r="J1370" s="120" t="s">
        <v>2634</v>
      </c>
      <c r="K1370" s="119"/>
    </row>
    <row r="1371" spans="1:11" ht="15.75" customHeight="1" x14ac:dyDescent="0.25">
      <c r="A1371" s="41" t="s">
        <v>672</v>
      </c>
      <c r="B1371" s="34" t="s">
        <v>712</v>
      </c>
      <c r="C1371" s="42">
        <v>0.09</v>
      </c>
      <c r="D1371" s="43">
        <f t="shared" si="211"/>
        <v>3.3705000000000003</v>
      </c>
      <c r="E1371" s="43">
        <f t="shared" si="208"/>
        <v>3.201975</v>
      </c>
      <c r="F1371" s="82">
        <f t="shared" si="209"/>
        <v>3.0334500000000002</v>
      </c>
      <c r="G1371" s="29"/>
      <c r="H1371" s="82">
        <f t="shared" ca="1" si="212"/>
        <v>3.3705000000000003</v>
      </c>
      <c r="I1371" s="36">
        <f t="shared" ca="1" si="210"/>
        <v>0</v>
      </c>
      <c r="J1371" s="120" t="s">
        <v>2634</v>
      </c>
      <c r="K1371" s="119"/>
    </row>
    <row r="1372" spans="1:11" ht="15.75" customHeight="1" x14ac:dyDescent="0.25">
      <c r="A1372" s="41" t="s">
        <v>672</v>
      </c>
      <c r="B1372" s="34" t="s">
        <v>397</v>
      </c>
      <c r="C1372" s="42">
        <v>0.09</v>
      </c>
      <c r="D1372" s="43">
        <f t="shared" si="211"/>
        <v>3.3705000000000003</v>
      </c>
      <c r="E1372" s="43">
        <f t="shared" si="208"/>
        <v>3.201975</v>
      </c>
      <c r="F1372" s="82">
        <f t="shared" si="209"/>
        <v>3.0334500000000002</v>
      </c>
      <c r="G1372" s="29"/>
      <c r="H1372" s="82">
        <f t="shared" ca="1" si="212"/>
        <v>3.3705000000000003</v>
      </c>
      <c r="I1372" s="36">
        <f t="shared" ca="1" si="210"/>
        <v>0</v>
      </c>
      <c r="J1372" s="120" t="s">
        <v>2634</v>
      </c>
      <c r="K1372" s="119"/>
    </row>
    <row r="1373" spans="1:11" ht="15.75" customHeight="1" x14ac:dyDescent="0.25">
      <c r="A1373" s="41" t="s">
        <v>672</v>
      </c>
      <c r="B1373" s="34" t="s">
        <v>493</v>
      </c>
      <c r="C1373" s="42">
        <v>0.09</v>
      </c>
      <c r="D1373" s="43">
        <f t="shared" si="211"/>
        <v>3.3705000000000003</v>
      </c>
      <c r="E1373" s="43">
        <f t="shared" si="208"/>
        <v>3.201975</v>
      </c>
      <c r="F1373" s="82">
        <f t="shared" si="209"/>
        <v>3.0334500000000002</v>
      </c>
      <c r="G1373" s="29"/>
      <c r="H1373" s="82">
        <f t="shared" ca="1" si="212"/>
        <v>3.3705000000000003</v>
      </c>
      <c r="I1373" s="36">
        <f t="shared" ca="1" si="210"/>
        <v>0</v>
      </c>
      <c r="J1373" s="120" t="s">
        <v>2634</v>
      </c>
      <c r="K1373" s="119"/>
    </row>
    <row r="1374" spans="1:11" ht="15.75" customHeight="1" x14ac:dyDescent="0.25">
      <c r="A1374" s="41" t="s">
        <v>672</v>
      </c>
      <c r="B1374" s="34" t="s">
        <v>283</v>
      </c>
      <c r="C1374" s="42">
        <v>0.09</v>
      </c>
      <c r="D1374" s="43">
        <f>C1374*$K$9</f>
        <v>3.3705000000000003</v>
      </c>
      <c r="E1374" s="43">
        <f t="shared" si="208"/>
        <v>3.201975</v>
      </c>
      <c r="F1374" s="82">
        <f t="shared" si="209"/>
        <v>3.0334500000000002</v>
      </c>
      <c r="G1374" s="29"/>
      <c r="H1374" s="82">
        <f ca="1">IF($H$8&lt;2500,D1374, IF(AND($H$8&lt;5000,$H$8&gt;2500),E1374,F1374))</f>
        <v>3.3705000000000003</v>
      </c>
      <c r="I1374" s="36">
        <f t="shared" ca="1" si="210"/>
        <v>0</v>
      </c>
      <c r="J1374" s="120" t="s">
        <v>2634</v>
      </c>
      <c r="K1374" s="119"/>
    </row>
    <row r="1375" spans="1:11" ht="15.75" customHeight="1" x14ac:dyDescent="0.25">
      <c r="A1375" s="82"/>
      <c r="B1375" s="84" t="s">
        <v>3341</v>
      </c>
      <c r="C1375" s="82"/>
      <c r="D1375" s="82"/>
      <c r="E1375" s="82"/>
      <c r="F1375" s="82"/>
      <c r="G1375" s="82"/>
      <c r="H1375" s="82">
        <f t="shared" ref="H1375" ca="1" si="213">IF($H$8&lt;2500,D1375, IF(AND($H$8&lt;5000,$H$8&gt;2500),E1375,F1375))</f>
        <v>0</v>
      </c>
      <c r="I1375" s="82"/>
      <c r="J1375" s="138"/>
      <c r="K1375" s="139"/>
    </row>
    <row r="1376" spans="1:11" ht="15.75" customHeight="1" x14ac:dyDescent="0.25">
      <c r="A1376" s="41" t="s">
        <v>3342</v>
      </c>
      <c r="B1376" s="131" t="s">
        <v>3343</v>
      </c>
      <c r="C1376" s="42">
        <v>0.14000000000000001</v>
      </c>
      <c r="D1376" s="43">
        <f>C1376*$K$9</f>
        <v>5.2430000000000012</v>
      </c>
      <c r="E1376" s="43">
        <f t="shared" ref="E1376" si="214">D1376*0.95</f>
        <v>4.9808500000000011</v>
      </c>
      <c r="F1376" s="82">
        <f t="shared" ref="F1376" si="215">D1376*0.9</f>
        <v>4.718700000000001</v>
      </c>
      <c r="G1376" s="29"/>
      <c r="H1376" s="82">
        <f ca="1">IF($H$8&lt;2500,D1376, IF(AND($H$8&lt;5000,$H$8&gt;2500),E1376,F1376))</f>
        <v>5.2430000000000012</v>
      </c>
      <c r="I1376" s="36">
        <f ca="1">G1376*H1376</f>
        <v>0</v>
      </c>
      <c r="J1376" s="138"/>
      <c r="K1376" s="139"/>
    </row>
    <row r="1377" spans="1:11" ht="15.75" customHeight="1" x14ac:dyDescent="0.25">
      <c r="A1377" s="41" t="s">
        <v>3342</v>
      </c>
      <c r="B1377" s="131" t="s">
        <v>3344</v>
      </c>
      <c r="C1377" s="42">
        <v>0.14000000000000001</v>
      </c>
      <c r="D1377" s="43">
        <f t="shared" ref="D1377:D1419" si="216">C1377*$K$9</f>
        <v>5.2430000000000012</v>
      </c>
      <c r="E1377" s="43">
        <f t="shared" ref="E1377:E1419" si="217">D1377*0.95</f>
        <v>4.9808500000000011</v>
      </c>
      <c r="F1377" s="82">
        <f t="shared" ref="F1377:F1419" si="218">D1377*0.9</f>
        <v>4.718700000000001</v>
      </c>
      <c r="G1377" s="29"/>
      <c r="H1377" s="82">
        <f t="shared" ref="H1377:H1419" ca="1" si="219">IF($H$8&lt;2500,D1377, IF(AND($H$8&lt;5000,$H$8&gt;2500),E1377,F1377))</f>
        <v>5.2430000000000012</v>
      </c>
      <c r="I1377" s="36">
        <f t="shared" ref="I1377:I1419" ca="1" si="220">G1377*H1377</f>
        <v>0</v>
      </c>
      <c r="J1377" s="138"/>
      <c r="K1377" s="139"/>
    </row>
    <row r="1378" spans="1:11" ht="15.75" customHeight="1" x14ac:dyDescent="0.25">
      <c r="A1378" s="41" t="s">
        <v>3342</v>
      </c>
      <c r="B1378" s="131" t="s">
        <v>3345</v>
      </c>
      <c r="C1378" s="42">
        <v>0.14000000000000001</v>
      </c>
      <c r="D1378" s="43">
        <f t="shared" si="216"/>
        <v>5.2430000000000012</v>
      </c>
      <c r="E1378" s="43">
        <f t="shared" si="217"/>
        <v>4.9808500000000011</v>
      </c>
      <c r="F1378" s="82">
        <f t="shared" si="218"/>
        <v>4.718700000000001</v>
      </c>
      <c r="G1378" s="29"/>
      <c r="H1378" s="82">
        <f t="shared" ca="1" si="219"/>
        <v>5.2430000000000012</v>
      </c>
      <c r="I1378" s="36">
        <f t="shared" ca="1" si="220"/>
        <v>0</v>
      </c>
      <c r="J1378" s="138"/>
      <c r="K1378" s="139"/>
    </row>
    <row r="1379" spans="1:11" ht="15.75" customHeight="1" x14ac:dyDescent="0.25">
      <c r="A1379" s="41" t="s">
        <v>3342</v>
      </c>
      <c r="B1379" s="131" t="s">
        <v>3346</v>
      </c>
      <c r="C1379" s="42">
        <v>0.14000000000000001</v>
      </c>
      <c r="D1379" s="43">
        <f t="shared" si="216"/>
        <v>5.2430000000000012</v>
      </c>
      <c r="E1379" s="43">
        <f t="shared" si="217"/>
        <v>4.9808500000000011</v>
      </c>
      <c r="F1379" s="82">
        <f t="shared" si="218"/>
        <v>4.718700000000001</v>
      </c>
      <c r="G1379" s="29"/>
      <c r="H1379" s="82">
        <f t="shared" ca="1" si="219"/>
        <v>5.2430000000000012</v>
      </c>
      <c r="I1379" s="36">
        <f t="shared" ca="1" si="220"/>
        <v>0</v>
      </c>
      <c r="J1379" s="138"/>
      <c r="K1379" s="139"/>
    </row>
    <row r="1380" spans="1:11" ht="15.75" customHeight="1" x14ac:dyDescent="0.25">
      <c r="A1380" s="41" t="s">
        <v>3342</v>
      </c>
      <c r="B1380" s="131" t="s">
        <v>3347</v>
      </c>
      <c r="C1380" s="42">
        <v>0.14000000000000001</v>
      </c>
      <c r="D1380" s="43">
        <f t="shared" si="216"/>
        <v>5.2430000000000012</v>
      </c>
      <c r="E1380" s="43">
        <f t="shared" si="217"/>
        <v>4.9808500000000011</v>
      </c>
      <c r="F1380" s="82">
        <f t="shared" si="218"/>
        <v>4.718700000000001</v>
      </c>
      <c r="G1380" s="29"/>
      <c r="H1380" s="82">
        <f t="shared" ca="1" si="219"/>
        <v>5.2430000000000012</v>
      </c>
      <c r="I1380" s="36">
        <f t="shared" ca="1" si="220"/>
        <v>0</v>
      </c>
      <c r="J1380" s="138"/>
      <c r="K1380" s="139"/>
    </row>
    <row r="1381" spans="1:11" ht="15.75" customHeight="1" x14ac:dyDescent="0.25">
      <c r="A1381" s="41" t="s">
        <v>3342</v>
      </c>
      <c r="B1381" s="131" t="s">
        <v>3348</v>
      </c>
      <c r="C1381" s="42">
        <v>0.14000000000000001</v>
      </c>
      <c r="D1381" s="43">
        <f t="shared" si="216"/>
        <v>5.2430000000000012</v>
      </c>
      <c r="E1381" s="43">
        <f t="shared" si="217"/>
        <v>4.9808500000000011</v>
      </c>
      <c r="F1381" s="82">
        <f t="shared" si="218"/>
        <v>4.718700000000001</v>
      </c>
      <c r="G1381" s="29"/>
      <c r="H1381" s="82">
        <f t="shared" ca="1" si="219"/>
        <v>5.2430000000000012</v>
      </c>
      <c r="I1381" s="36">
        <f t="shared" ca="1" si="220"/>
        <v>0</v>
      </c>
      <c r="J1381" s="138"/>
      <c r="K1381" s="139"/>
    </row>
    <row r="1382" spans="1:11" ht="15.75" customHeight="1" x14ac:dyDescent="0.25">
      <c r="A1382" s="41" t="s">
        <v>3342</v>
      </c>
      <c r="B1382" s="131" t="s">
        <v>3349</v>
      </c>
      <c r="C1382" s="42">
        <v>0.14000000000000001</v>
      </c>
      <c r="D1382" s="43">
        <f t="shared" si="216"/>
        <v>5.2430000000000012</v>
      </c>
      <c r="E1382" s="43">
        <f t="shared" si="217"/>
        <v>4.9808500000000011</v>
      </c>
      <c r="F1382" s="82">
        <f t="shared" si="218"/>
        <v>4.718700000000001</v>
      </c>
      <c r="G1382" s="29"/>
      <c r="H1382" s="82">
        <f t="shared" ca="1" si="219"/>
        <v>5.2430000000000012</v>
      </c>
      <c r="I1382" s="36">
        <f t="shared" ca="1" si="220"/>
        <v>0</v>
      </c>
      <c r="J1382" s="138"/>
      <c r="K1382" s="139"/>
    </row>
    <row r="1383" spans="1:11" ht="15.75" customHeight="1" x14ac:dyDescent="0.25">
      <c r="A1383" s="41" t="s">
        <v>3342</v>
      </c>
      <c r="B1383" s="131" t="s">
        <v>3350</v>
      </c>
      <c r="C1383" s="42">
        <v>0.14000000000000001</v>
      </c>
      <c r="D1383" s="43">
        <f t="shared" si="216"/>
        <v>5.2430000000000012</v>
      </c>
      <c r="E1383" s="43">
        <f t="shared" si="217"/>
        <v>4.9808500000000011</v>
      </c>
      <c r="F1383" s="82">
        <f t="shared" si="218"/>
        <v>4.718700000000001</v>
      </c>
      <c r="G1383" s="29"/>
      <c r="H1383" s="82">
        <f t="shared" ca="1" si="219"/>
        <v>5.2430000000000012</v>
      </c>
      <c r="I1383" s="36">
        <f t="shared" ca="1" si="220"/>
        <v>0</v>
      </c>
      <c r="J1383" s="138"/>
      <c r="K1383" s="139"/>
    </row>
    <row r="1384" spans="1:11" ht="15.75" customHeight="1" x14ac:dyDescent="0.25">
      <c r="A1384" s="41" t="s">
        <v>3342</v>
      </c>
      <c r="B1384" s="131" t="s">
        <v>3351</v>
      </c>
      <c r="C1384" s="42">
        <v>0.14000000000000001</v>
      </c>
      <c r="D1384" s="43">
        <f t="shared" si="216"/>
        <v>5.2430000000000012</v>
      </c>
      <c r="E1384" s="43">
        <f t="shared" si="217"/>
        <v>4.9808500000000011</v>
      </c>
      <c r="F1384" s="82">
        <f t="shared" si="218"/>
        <v>4.718700000000001</v>
      </c>
      <c r="G1384" s="29"/>
      <c r="H1384" s="82">
        <f t="shared" ca="1" si="219"/>
        <v>5.2430000000000012</v>
      </c>
      <c r="I1384" s="36">
        <f t="shared" ca="1" si="220"/>
        <v>0</v>
      </c>
      <c r="J1384" s="138"/>
      <c r="K1384" s="139"/>
    </row>
    <row r="1385" spans="1:11" ht="15.75" customHeight="1" x14ac:dyDescent="0.25">
      <c r="A1385" s="41" t="s">
        <v>3342</v>
      </c>
      <c r="B1385" s="131" t="s">
        <v>3352</v>
      </c>
      <c r="C1385" s="42">
        <v>0.14000000000000001</v>
      </c>
      <c r="D1385" s="43">
        <f t="shared" si="216"/>
        <v>5.2430000000000012</v>
      </c>
      <c r="E1385" s="43">
        <f t="shared" si="217"/>
        <v>4.9808500000000011</v>
      </c>
      <c r="F1385" s="82">
        <f t="shared" si="218"/>
        <v>4.718700000000001</v>
      </c>
      <c r="G1385" s="29"/>
      <c r="H1385" s="82">
        <f t="shared" ca="1" si="219"/>
        <v>5.2430000000000012</v>
      </c>
      <c r="I1385" s="36">
        <f t="shared" ca="1" si="220"/>
        <v>0</v>
      </c>
      <c r="J1385" s="138"/>
      <c r="K1385" s="139"/>
    </row>
    <row r="1386" spans="1:11" ht="15.75" customHeight="1" x14ac:dyDescent="0.25">
      <c r="A1386" s="41" t="s">
        <v>3342</v>
      </c>
      <c r="B1386" s="131" t="s">
        <v>3353</v>
      </c>
      <c r="C1386" s="42">
        <v>0.14000000000000001</v>
      </c>
      <c r="D1386" s="43">
        <f t="shared" si="216"/>
        <v>5.2430000000000012</v>
      </c>
      <c r="E1386" s="43">
        <f t="shared" si="217"/>
        <v>4.9808500000000011</v>
      </c>
      <c r="F1386" s="82">
        <f t="shared" si="218"/>
        <v>4.718700000000001</v>
      </c>
      <c r="G1386" s="29"/>
      <c r="H1386" s="82">
        <f t="shared" ca="1" si="219"/>
        <v>5.2430000000000012</v>
      </c>
      <c r="I1386" s="36">
        <f t="shared" ca="1" si="220"/>
        <v>0</v>
      </c>
      <c r="J1386" s="138"/>
      <c r="K1386" s="139"/>
    </row>
    <row r="1387" spans="1:11" ht="15.75" customHeight="1" x14ac:dyDescent="0.25">
      <c r="A1387" s="41" t="s">
        <v>3342</v>
      </c>
      <c r="B1387" s="131" t="s">
        <v>3354</v>
      </c>
      <c r="C1387" s="42">
        <v>0.14000000000000001</v>
      </c>
      <c r="D1387" s="43">
        <f t="shared" si="216"/>
        <v>5.2430000000000012</v>
      </c>
      <c r="E1387" s="43">
        <f t="shared" si="217"/>
        <v>4.9808500000000011</v>
      </c>
      <c r="F1387" s="82">
        <f t="shared" si="218"/>
        <v>4.718700000000001</v>
      </c>
      <c r="G1387" s="29"/>
      <c r="H1387" s="82">
        <f t="shared" ca="1" si="219"/>
        <v>5.2430000000000012</v>
      </c>
      <c r="I1387" s="36">
        <f t="shared" ca="1" si="220"/>
        <v>0</v>
      </c>
      <c r="J1387" s="138"/>
      <c r="K1387" s="139"/>
    </row>
    <row r="1388" spans="1:11" ht="15.75" customHeight="1" x14ac:dyDescent="0.25">
      <c r="A1388" s="41" t="s">
        <v>3342</v>
      </c>
      <c r="B1388" s="131" t="s">
        <v>3355</v>
      </c>
      <c r="C1388" s="42">
        <v>0.14000000000000001</v>
      </c>
      <c r="D1388" s="43">
        <f t="shared" si="216"/>
        <v>5.2430000000000012</v>
      </c>
      <c r="E1388" s="43">
        <f t="shared" si="217"/>
        <v>4.9808500000000011</v>
      </c>
      <c r="F1388" s="82">
        <f t="shared" si="218"/>
        <v>4.718700000000001</v>
      </c>
      <c r="G1388" s="29"/>
      <c r="H1388" s="82">
        <f t="shared" ca="1" si="219"/>
        <v>5.2430000000000012</v>
      </c>
      <c r="I1388" s="36">
        <f t="shared" ca="1" si="220"/>
        <v>0</v>
      </c>
      <c r="J1388" s="138"/>
      <c r="K1388" s="139"/>
    </row>
    <row r="1389" spans="1:11" ht="15.75" customHeight="1" x14ac:dyDescent="0.25">
      <c r="A1389" s="41" t="s">
        <v>3342</v>
      </c>
      <c r="B1389" s="131" t="s">
        <v>3356</v>
      </c>
      <c r="C1389" s="42">
        <v>0.14000000000000001</v>
      </c>
      <c r="D1389" s="43">
        <f t="shared" si="216"/>
        <v>5.2430000000000012</v>
      </c>
      <c r="E1389" s="43">
        <f t="shared" si="217"/>
        <v>4.9808500000000011</v>
      </c>
      <c r="F1389" s="82">
        <f t="shared" si="218"/>
        <v>4.718700000000001</v>
      </c>
      <c r="G1389" s="29"/>
      <c r="H1389" s="82">
        <f t="shared" ca="1" si="219"/>
        <v>5.2430000000000012</v>
      </c>
      <c r="I1389" s="36">
        <f t="shared" ca="1" si="220"/>
        <v>0</v>
      </c>
      <c r="J1389" s="138"/>
      <c r="K1389" s="139"/>
    </row>
    <row r="1390" spans="1:11" ht="15.75" customHeight="1" x14ac:dyDescent="0.25">
      <c r="A1390" s="41" t="s">
        <v>3342</v>
      </c>
      <c r="B1390" s="131" t="s">
        <v>3357</v>
      </c>
      <c r="C1390" s="42">
        <v>0.14000000000000001</v>
      </c>
      <c r="D1390" s="43">
        <f t="shared" si="216"/>
        <v>5.2430000000000012</v>
      </c>
      <c r="E1390" s="43">
        <f t="shared" si="217"/>
        <v>4.9808500000000011</v>
      </c>
      <c r="F1390" s="82">
        <f t="shared" si="218"/>
        <v>4.718700000000001</v>
      </c>
      <c r="G1390" s="29"/>
      <c r="H1390" s="82">
        <f t="shared" ca="1" si="219"/>
        <v>5.2430000000000012</v>
      </c>
      <c r="I1390" s="36">
        <f t="shared" ca="1" si="220"/>
        <v>0</v>
      </c>
      <c r="J1390" s="138"/>
      <c r="K1390" s="139"/>
    </row>
    <row r="1391" spans="1:11" ht="15.75" customHeight="1" x14ac:dyDescent="0.25">
      <c r="A1391" s="41" t="s">
        <v>3342</v>
      </c>
      <c r="B1391" s="131" t="s">
        <v>3127</v>
      </c>
      <c r="C1391" s="42">
        <v>0.14000000000000001</v>
      </c>
      <c r="D1391" s="43">
        <f t="shared" si="216"/>
        <v>5.2430000000000012</v>
      </c>
      <c r="E1391" s="43">
        <f t="shared" si="217"/>
        <v>4.9808500000000011</v>
      </c>
      <c r="F1391" s="82">
        <f t="shared" si="218"/>
        <v>4.718700000000001</v>
      </c>
      <c r="G1391" s="29"/>
      <c r="H1391" s="82">
        <f t="shared" ca="1" si="219"/>
        <v>5.2430000000000012</v>
      </c>
      <c r="I1391" s="36">
        <f t="shared" ca="1" si="220"/>
        <v>0</v>
      </c>
      <c r="J1391" s="138"/>
      <c r="K1391" s="139"/>
    </row>
    <row r="1392" spans="1:11" ht="15.4" customHeight="1" x14ac:dyDescent="0.25">
      <c r="A1392" s="41" t="s">
        <v>3342</v>
      </c>
      <c r="B1392" s="131" t="s">
        <v>3358</v>
      </c>
      <c r="C1392" s="42">
        <v>0.14000000000000001</v>
      </c>
      <c r="D1392" s="43">
        <f t="shared" si="216"/>
        <v>5.2430000000000012</v>
      </c>
      <c r="E1392" s="43">
        <f t="shared" si="217"/>
        <v>4.9808500000000011</v>
      </c>
      <c r="F1392" s="82">
        <f t="shared" si="218"/>
        <v>4.718700000000001</v>
      </c>
      <c r="G1392" s="29"/>
      <c r="H1392" s="82">
        <f t="shared" ca="1" si="219"/>
        <v>5.2430000000000012</v>
      </c>
      <c r="I1392" s="36">
        <f t="shared" ca="1" si="220"/>
        <v>0</v>
      </c>
      <c r="J1392" s="138"/>
      <c r="K1392" s="139"/>
    </row>
    <row r="1393" spans="1:11" ht="15.75" customHeight="1" x14ac:dyDescent="0.25">
      <c r="A1393" s="41" t="s">
        <v>3342</v>
      </c>
      <c r="B1393" s="131" t="s">
        <v>3359</v>
      </c>
      <c r="C1393" s="42">
        <v>0.14000000000000001</v>
      </c>
      <c r="D1393" s="43">
        <f t="shared" si="216"/>
        <v>5.2430000000000012</v>
      </c>
      <c r="E1393" s="43">
        <f t="shared" si="217"/>
        <v>4.9808500000000011</v>
      </c>
      <c r="F1393" s="82">
        <f t="shared" si="218"/>
        <v>4.718700000000001</v>
      </c>
      <c r="G1393" s="29"/>
      <c r="H1393" s="82">
        <f t="shared" ca="1" si="219"/>
        <v>5.2430000000000012</v>
      </c>
      <c r="I1393" s="36">
        <f t="shared" ca="1" si="220"/>
        <v>0</v>
      </c>
      <c r="J1393" s="138"/>
      <c r="K1393" s="139"/>
    </row>
    <row r="1394" spans="1:11" ht="15.75" customHeight="1" x14ac:dyDescent="0.25">
      <c r="A1394" s="41" t="s">
        <v>3342</v>
      </c>
      <c r="B1394" s="131" t="s">
        <v>3360</v>
      </c>
      <c r="C1394" s="42">
        <v>0.14000000000000001</v>
      </c>
      <c r="D1394" s="43">
        <f t="shared" si="216"/>
        <v>5.2430000000000012</v>
      </c>
      <c r="E1394" s="43">
        <f t="shared" si="217"/>
        <v>4.9808500000000011</v>
      </c>
      <c r="F1394" s="82">
        <f t="shared" si="218"/>
        <v>4.718700000000001</v>
      </c>
      <c r="G1394" s="29"/>
      <c r="H1394" s="82">
        <f t="shared" ca="1" si="219"/>
        <v>5.2430000000000012</v>
      </c>
      <c r="I1394" s="36">
        <f t="shared" ca="1" si="220"/>
        <v>0</v>
      </c>
      <c r="J1394" s="138"/>
      <c r="K1394" s="139"/>
    </row>
    <row r="1395" spans="1:11" ht="15.75" customHeight="1" x14ac:dyDescent="0.25">
      <c r="A1395" s="41" t="s">
        <v>3342</v>
      </c>
      <c r="B1395" s="131" t="s">
        <v>3361</v>
      </c>
      <c r="C1395" s="42">
        <v>0.14000000000000001</v>
      </c>
      <c r="D1395" s="43">
        <f t="shared" si="216"/>
        <v>5.2430000000000012</v>
      </c>
      <c r="E1395" s="43">
        <f t="shared" si="217"/>
        <v>4.9808500000000011</v>
      </c>
      <c r="F1395" s="82">
        <f t="shared" si="218"/>
        <v>4.718700000000001</v>
      </c>
      <c r="G1395" s="29"/>
      <c r="H1395" s="82">
        <f t="shared" ca="1" si="219"/>
        <v>5.2430000000000012</v>
      </c>
      <c r="I1395" s="36">
        <f t="shared" ca="1" si="220"/>
        <v>0</v>
      </c>
      <c r="J1395" s="138"/>
      <c r="K1395" s="139"/>
    </row>
    <row r="1396" spans="1:11" ht="15.75" customHeight="1" x14ac:dyDescent="0.25">
      <c r="A1396" s="41" t="s">
        <v>3342</v>
      </c>
      <c r="B1396" s="131" t="s">
        <v>3362</v>
      </c>
      <c r="C1396" s="42">
        <v>0.14000000000000001</v>
      </c>
      <c r="D1396" s="43">
        <f t="shared" si="216"/>
        <v>5.2430000000000012</v>
      </c>
      <c r="E1396" s="43">
        <f t="shared" si="217"/>
        <v>4.9808500000000011</v>
      </c>
      <c r="F1396" s="82">
        <f t="shared" si="218"/>
        <v>4.718700000000001</v>
      </c>
      <c r="G1396" s="29"/>
      <c r="H1396" s="82">
        <f t="shared" ca="1" si="219"/>
        <v>5.2430000000000012</v>
      </c>
      <c r="I1396" s="36">
        <f t="shared" ca="1" si="220"/>
        <v>0</v>
      </c>
      <c r="J1396" s="138"/>
      <c r="K1396" s="139"/>
    </row>
    <row r="1397" spans="1:11" ht="15.75" customHeight="1" x14ac:dyDescent="0.25">
      <c r="A1397" s="41" t="s">
        <v>3342</v>
      </c>
      <c r="B1397" s="131" t="s">
        <v>3363</v>
      </c>
      <c r="C1397" s="42">
        <v>0.14000000000000001</v>
      </c>
      <c r="D1397" s="43">
        <f t="shared" si="216"/>
        <v>5.2430000000000012</v>
      </c>
      <c r="E1397" s="43">
        <f t="shared" si="217"/>
        <v>4.9808500000000011</v>
      </c>
      <c r="F1397" s="82">
        <f t="shared" si="218"/>
        <v>4.718700000000001</v>
      </c>
      <c r="G1397" s="29"/>
      <c r="H1397" s="82">
        <f t="shared" ca="1" si="219"/>
        <v>5.2430000000000012</v>
      </c>
      <c r="I1397" s="36">
        <f t="shared" ca="1" si="220"/>
        <v>0</v>
      </c>
      <c r="J1397" s="138"/>
      <c r="K1397" s="139"/>
    </row>
    <row r="1398" spans="1:11" ht="15.75" customHeight="1" x14ac:dyDescent="0.25">
      <c r="A1398" s="41" t="s">
        <v>3342</v>
      </c>
      <c r="B1398" s="131" t="s">
        <v>3364</v>
      </c>
      <c r="C1398" s="42">
        <v>0.14000000000000001</v>
      </c>
      <c r="D1398" s="43">
        <f t="shared" si="216"/>
        <v>5.2430000000000012</v>
      </c>
      <c r="E1398" s="43">
        <f t="shared" si="217"/>
        <v>4.9808500000000011</v>
      </c>
      <c r="F1398" s="82">
        <f t="shared" si="218"/>
        <v>4.718700000000001</v>
      </c>
      <c r="G1398" s="29"/>
      <c r="H1398" s="82">
        <f t="shared" ca="1" si="219"/>
        <v>5.2430000000000012</v>
      </c>
      <c r="I1398" s="36">
        <f t="shared" ca="1" si="220"/>
        <v>0</v>
      </c>
      <c r="J1398" s="138"/>
      <c r="K1398" s="139"/>
    </row>
    <row r="1399" spans="1:11" ht="15.75" customHeight="1" x14ac:dyDescent="0.25">
      <c r="A1399" s="41" t="s">
        <v>3342</v>
      </c>
      <c r="B1399" s="131" t="s">
        <v>3365</v>
      </c>
      <c r="C1399" s="42">
        <v>0.14000000000000001</v>
      </c>
      <c r="D1399" s="43">
        <f t="shared" si="216"/>
        <v>5.2430000000000012</v>
      </c>
      <c r="E1399" s="43">
        <f t="shared" si="217"/>
        <v>4.9808500000000011</v>
      </c>
      <c r="F1399" s="82">
        <f t="shared" si="218"/>
        <v>4.718700000000001</v>
      </c>
      <c r="G1399" s="29"/>
      <c r="H1399" s="82">
        <f t="shared" ca="1" si="219"/>
        <v>5.2430000000000012</v>
      </c>
      <c r="I1399" s="36">
        <f t="shared" ca="1" si="220"/>
        <v>0</v>
      </c>
      <c r="J1399" s="138"/>
      <c r="K1399" s="139"/>
    </row>
    <row r="1400" spans="1:11" ht="15.75" customHeight="1" x14ac:dyDescent="0.25">
      <c r="A1400" s="41" t="s">
        <v>3342</v>
      </c>
      <c r="B1400" s="131" t="s">
        <v>3366</v>
      </c>
      <c r="C1400" s="42">
        <v>0.14000000000000001</v>
      </c>
      <c r="D1400" s="43">
        <f t="shared" si="216"/>
        <v>5.2430000000000012</v>
      </c>
      <c r="E1400" s="43">
        <f t="shared" si="217"/>
        <v>4.9808500000000011</v>
      </c>
      <c r="F1400" s="82">
        <f t="shared" si="218"/>
        <v>4.718700000000001</v>
      </c>
      <c r="G1400" s="29"/>
      <c r="H1400" s="82">
        <f t="shared" ca="1" si="219"/>
        <v>5.2430000000000012</v>
      </c>
      <c r="I1400" s="36">
        <f t="shared" ca="1" si="220"/>
        <v>0</v>
      </c>
      <c r="J1400" s="138"/>
      <c r="K1400" s="139"/>
    </row>
    <row r="1401" spans="1:11" ht="15.75" customHeight="1" x14ac:dyDescent="0.25">
      <c r="A1401" s="41" t="s">
        <v>3342</v>
      </c>
      <c r="B1401" s="131" t="s">
        <v>3367</v>
      </c>
      <c r="C1401" s="42">
        <v>0.14000000000000001</v>
      </c>
      <c r="D1401" s="43">
        <f t="shared" si="216"/>
        <v>5.2430000000000012</v>
      </c>
      <c r="E1401" s="43">
        <f t="shared" si="217"/>
        <v>4.9808500000000011</v>
      </c>
      <c r="F1401" s="82">
        <f t="shared" si="218"/>
        <v>4.718700000000001</v>
      </c>
      <c r="G1401" s="29"/>
      <c r="H1401" s="82">
        <f t="shared" ca="1" si="219"/>
        <v>5.2430000000000012</v>
      </c>
      <c r="I1401" s="36">
        <f t="shared" ca="1" si="220"/>
        <v>0</v>
      </c>
      <c r="J1401" s="138"/>
      <c r="K1401" s="139"/>
    </row>
    <row r="1402" spans="1:11" ht="15.75" customHeight="1" x14ac:dyDescent="0.25">
      <c r="A1402" s="41" t="s">
        <v>3342</v>
      </c>
      <c r="B1402" s="131" t="s">
        <v>278</v>
      </c>
      <c r="C1402" s="42">
        <v>0.14000000000000001</v>
      </c>
      <c r="D1402" s="43">
        <f t="shared" si="216"/>
        <v>5.2430000000000012</v>
      </c>
      <c r="E1402" s="43">
        <f t="shared" si="217"/>
        <v>4.9808500000000011</v>
      </c>
      <c r="F1402" s="82">
        <f t="shared" si="218"/>
        <v>4.718700000000001</v>
      </c>
      <c r="G1402" s="29"/>
      <c r="H1402" s="82">
        <f t="shared" ca="1" si="219"/>
        <v>5.2430000000000012</v>
      </c>
      <c r="I1402" s="36">
        <f t="shared" ca="1" si="220"/>
        <v>0</v>
      </c>
      <c r="J1402" s="138"/>
      <c r="K1402" s="139"/>
    </row>
    <row r="1403" spans="1:11" ht="15.75" customHeight="1" x14ac:dyDescent="0.25">
      <c r="A1403" s="41" t="s">
        <v>3342</v>
      </c>
      <c r="B1403" s="131" t="s">
        <v>184</v>
      </c>
      <c r="C1403" s="42">
        <v>0.14000000000000001</v>
      </c>
      <c r="D1403" s="43">
        <f t="shared" si="216"/>
        <v>5.2430000000000012</v>
      </c>
      <c r="E1403" s="43">
        <f t="shared" si="217"/>
        <v>4.9808500000000011</v>
      </c>
      <c r="F1403" s="82">
        <f t="shared" si="218"/>
        <v>4.718700000000001</v>
      </c>
      <c r="G1403" s="29"/>
      <c r="H1403" s="82">
        <f t="shared" ca="1" si="219"/>
        <v>5.2430000000000012</v>
      </c>
      <c r="I1403" s="36">
        <f t="shared" ca="1" si="220"/>
        <v>0</v>
      </c>
      <c r="J1403" s="138"/>
      <c r="K1403" s="139"/>
    </row>
    <row r="1404" spans="1:11" ht="15.75" customHeight="1" x14ac:dyDescent="0.25">
      <c r="A1404" s="41" t="s">
        <v>3342</v>
      </c>
      <c r="B1404" s="131" t="s">
        <v>3368</v>
      </c>
      <c r="C1404" s="42">
        <v>0.14000000000000001</v>
      </c>
      <c r="D1404" s="43">
        <f t="shared" si="216"/>
        <v>5.2430000000000012</v>
      </c>
      <c r="E1404" s="43">
        <f t="shared" si="217"/>
        <v>4.9808500000000011</v>
      </c>
      <c r="F1404" s="82">
        <f t="shared" si="218"/>
        <v>4.718700000000001</v>
      </c>
      <c r="G1404" s="29"/>
      <c r="H1404" s="82">
        <f t="shared" ca="1" si="219"/>
        <v>5.2430000000000012</v>
      </c>
      <c r="I1404" s="36">
        <f t="shared" ca="1" si="220"/>
        <v>0</v>
      </c>
      <c r="J1404" s="138"/>
      <c r="K1404" s="139"/>
    </row>
    <row r="1405" spans="1:11" ht="15.75" customHeight="1" x14ac:dyDescent="0.25">
      <c r="A1405" s="41" t="s">
        <v>3342</v>
      </c>
      <c r="B1405" s="131" t="s">
        <v>248</v>
      </c>
      <c r="C1405" s="42">
        <v>0.14000000000000001</v>
      </c>
      <c r="D1405" s="43">
        <f t="shared" si="216"/>
        <v>5.2430000000000012</v>
      </c>
      <c r="E1405" s="43">
        <f t="shared" si="217"/>
        <v>4.9808500000000011</v>
      </c>
      <c r="F1405" s="82">
        <f t="shared" si="218"/>
        <v>4.718700000000001</v>
      </c>
      <c r="G1405" s="29"/>
      <c r="H1405" s="82">
        <f t="shared" ca="1" si="219"/>
        <v>5.2430000000000012</v>
      </c>
      <c r="I1405" s="36">
        <f t="shared" ca="1" si="220"/>
        <v>0</v>
      </c>
      <c r="J1405" s="138"/>
      <c r="K1405" s="139"/>
    </row>
    <row r="1406" spans="1:11" ht="15.75" customHeight="1" x14ac:dyDescent="0.25">
      <c r="A1406" s="41" t="s">
        <v>3342</v>
      </c>
      <c r="B1406" s="131" t="s">
        <v>3369</v>
      </c>
      <c r="C1406" s="42">
        <v>0.14000000000000001</v>
      </c>
      <c r="D1406" s="43">
        <f t="shared" si="216"/>
        <v>5.2430000000000012</v>
      </c>
      <c r="E1406" s="43">
        <f t="shared" si="217"/>
        <v>4.9808500000000011</v>
      </c>
      <c r="F1406" s="82">
        <f t="shared" si="218"/>
        <v>4.718700000000001</v>
      </c>
      <c r="G1406" s="29"/>
      <c r="H1406" s="82">
        <f t="shared" ca="1" si="219"/>
        <v>5.2430000000000012</v>
      </c>
      <c r="I1406" s="36">
        <f t="shared" ca="1" si="220"/>
        <v>0</v>
      </c>
      <c r="J1406" s="138"/>
      <c r="K1406" s="139"/>
    </row>
    <row r="1407" spans="1:11" ht="15.75" customHeight="1" x14ac:dyDescent="0.25">
      <c r="A1407" s="41" t="s">
        <v>3342</v>
      </c>
      <c r="B1407" s="131" t="s">
        <v>3370</v>
      </c>
      <c r="C1407" s="42">
        <v>0.14000000000000001</v>
      </c>
      <c r="D1407" s="43">
        <f t="shared" si="216"/>
        <v>5.2430000000000012</v>
      </c>
      <c r="E1407" s="43">
        <f t="shared" si="217"/>
        <v>4.9808500000000011</v>
      </c>
      <c r="F1407" s="82">
        <f t="shared" si="218"/>
        <v>4.718700000000001</v>
      </c>
      <c r="G1407" s="29"/>
      <c r="H1407" s="82">
        <f t="shared" ca="1" si="219"/>
        <v>5.2430000000000012</v>
      </c>
      <c r="I1407" s="36">
        <f t="shared" ca="1" si="220"/>
        <v>0</v>
      </c>
      <c r="J1407" s="138"/>
      <c r="K1407" s="139"/>
    </row>
    <row r="1408" spans="1:11" ht="15.75" customHeight="1" x14ac:dyDescent="0.25">
      <c r="A1408" s="41" t="s">
        <v>3342</v>
      </c>
      <c r="B1408" s="131" t="s">
        <v>3371</v>
      </c>
      <c r="C1408" s="42">
        <v>0.14000000000000001</v>
      </c>
      <c r="D1408" s="43">
        <f t="shared" si="216"/>
        <v>5.2430000000000012</v>
      </c>
      <c r="E1408" s="43">
        <f t="shared" si="217"/>
        <v>4.9808500000000011</v>
      </c>
      <c r="F1408" s="82">
        <f t="shared" si="218"/>
        <v>4.718700000000001</v>
      </c>
      <c r="G1408" s="29"/>
      <c r="H1408" s="82">
        <f t="shared" ca="1" si="219"/>
        <v>5.2430000000000012</v>
      </c>
      <c r="I1408" s="36">
        <f t="shared" ca="1" si="220"/>
        <v>0</v>
      </c>
      <c r="J1408" s="138"/>
      <c r="K1408" s="139"/>
    </row>
    <row r="1409" spans="1:11" ht="15.75" customHeight="1" x14ac:dyDescent="0.25">
      <c r="A1409" s="41" t="s">
        <v>3342</v>
      </c>
      <c r="B1409" s="131" t="s">
        <v>3372</v>
      </c>
      <c r="C1409" s="42">
        <v>0.14000000000000001</v>
      </c>
      <c r="D1409" s="43">
        <f t="shared" si="216"/>
        <v>5.2430000000000012</v>
      </c>
      <c r="E1409" s="43">
        <f t="shared" si="217"/>
        <v>4.9808500000000011</v>
      </c>
      <c r="F1409" s="82">
        <f t="shared" si="218"/>
        <v>4.718700000000001</v>
      </c>
      <c r="G1409" s="29"/>
      <c r="H1409" s="82">
        <f t="shared" ca="1" si="219"/>
        <v>5.2430000000000012</v>
      </c>
      <c r="I1409" s="36">
        <f t="shared" ca="1" si="220"/>
        <v>0</v>
      </c>
      <c r="J1409" s="138"/>
      <c r="K1409" s="139"/>
    </row>
    <row r="1410" spans="1:11" ht="15.75" customHeight="1" x14ac:dyDescent="0.25">
      <c r="A1410" s="41" t="s">
        <v>3342</v>
      </c>
      <c r="B1410" s="131" t="s">
        <v>3373</v>
      </c>
      <c r="C1410" s="42">
        <v>0.14000000000000001</v>
      </c>
      <c r="D1410" s="43">
        <f t="shared" si="216"/>
        <v>5.2430000000000012</v>
      </c>
      <c r="E1410" s="43">
        <f t="shared" si="217"/>
        <v>4.9808500000000011</v>
      </c>
      <c r="F1410" s="82">
        <f t="shared" si="218"/>
        <v>4.718700000000001</v>
      </c>
      <c r="G1410" s="29"/>
      <c r="H1410" s="82">
        <f t="shared" ca="1" si="219"/>
        <v>5.2430000000000012</v>
      </c>
      <c r="I1410" s="36">
        <f t="shared" ca="1" si="220"/>
        <v>0</v>
      </c>
      <c r="J1410" s="138"/>
      <c r="K1410" s="139"/>
    </row>
    <row r="1411" spans="1:11" ht="15.75" customHeight="1" x14ac:dyDescent="0.25">
      <c r="A1411" s="41" t="s">
        <v>3342</v>
      </c>
      <c r="B1411" s="131" t="s">
        <v>3374</v>
      </c>
      <c r="C1411" s="42">
        <v>0.14000000000000001</v>
      </c>
      <c r="D1411" s="43">
        <f t="shared" si="216"/>
        <v>5.2430000000000012</v>
      </c>
      <c r="E1411" s="43">
        <f t="shared" si="217"/>
        <v>4.9808500000000011</v>
      </c>
      <c r="F1411" s="82">
        <f t="shared" si="218"/>
        <v>4.718700000000001</v>
      </c>
      <c r="G1411" s="29"/>
      <c r="H1411" s="82">
        <f t="shared" ca="1" si="219"/>
        <v>5.2430000000000012</v>
      </c>
      <c r="I1411" s="36">
        <f t="shared" ca="1" si="220"/>
        <v>0</v>
      </c>
      <c r="J1411" s="138"/>
      <c r="K1411" s="139"/>
    </row>
    <row r="1412" spans="1:11" ht="15.4" customHeight="1" x14ac:dyDescent="0.25">
      <c r="A1412" s="41" t="s">
        <v>3342</v>
      </c>
      <c r="B1412" s="131" t="s">
        <v>3375</v>
      </c>
      <c r="C1412" s="42">
        <v>0.14000000000000001</v>
      </c>
      <c r="D1412" s="43">
        <f t="shared" si="216"/>
        <v>5.2430000000000012</v>
      </c>
      <c r="E1412" s="43">
        <f t="shared" si="217"/>
        <v>4.9808500000000011</v>
      </c>
      <c r="F1412" s="82">
        <f t="shared" si="218"/>
        <v>4.718700000000001</v>
      </c>
      <c r="G1412" s="29"/>
      <c r="H1412" s="82">
        <f t="shared" ca="1" si="219"/>
        <v>5.2430000000000012</v>
      </c>
      <c r="I1412" s="36">
        <f t="shared" ca="1" si="220"/>
        <v>0</v>
      </c>
      <c r="J1412" s="138"/>
      <c r="K1412" s="139"/>
    </row>
    <row r="1413" spans="1:11" ht="15.75" customHeight="1" x14ac:dyDescent="0.25">
      <c r="A1413" s="41" t="s">
        <v>3342</v>
      </c>
      <c r="B1413" s="131" t="s">
        <v>3376</v>
      </c>
      <c r="C1413" s="42">
        <v>0.14000000000000001</v>
      </c>
      <c r="D1413" s="43">
        <f t="shared" si="216"/>
        <v>5.2430000000000012</v>
      </c>
      <c r="E1413" s="43">
        <f t="shared" si="217"/>
        <v>4.9808500000000011</v>
      </c>
      <c r="F1413" s="82">
        <f t="shared" si="218"/>
        <v>4.718700000000001</v>
      </c>
      <c r="G1413" s="29"/>
      <c r="H1413" s="82">
        <f t="shared" ca="1" si="219"/>
        <v>5.2430000000000012</v>
      </c>
      <c r="I1413" s="36">
        <f t="shared" ca="1" si="220"/>
        <v>0</v>
      </c>
      <c r="J1413" s="138"/>
      <c r="K1413" s="139"/>
    </row>
    <row r="1414" spans="1:11" ht="15.75" customHeight="1" x14ac:dyDescent="0.25">
      <c r="A1414" s="41" t="s">
        <v>3342</v>
      </c>
      <c r="B1414" s="131" t="s">
        <v>3377</v>
      </c>
      <c r="C1414" s="42">
        <v>0.14000000000000001</v>
      </c>
      <c r="D1414" s="43">
        <f t="shared" si="216"/>
        <v>5.2430000000000012</v>
      </c>
      <c r="E1414" s="43">
        <f t="shared" si="217"/>
        <v>4.9808500000000011</v>
      </c>
      <c r="F1414" s="82">
        <f t="shared" si="218"/>
        <v>4.718700000000001</v>
      </c>
      <c r="G1414" s="29"/>
      <c r="H1414" s="82">
        <f t="shared" ca="1" si="219"/>
        <v>5.2430000000000012</v>
      </c>
      <c r="I1414" s="36">
        <f t="shared" ca="1" si="220"/>
        <v>0</v>
      </c>
      <c r="J1414" s="138"/>
      <c r="K1414" s="139"/>
    </row>
    <row r="1415" spans="1:11" ht="15.75" customHeight="1" x14ac:dyDescent="0.25">
      <c r="A1415" s="41" t="s">
        <v>3342</v>
      </c>
      <c r="B1415" s="131" t="s">
        <v>392</v>
      </c>
      <c r="C1415" s="42">
        <v>0.14000000000000001</v>
      </c>
      <c r="D1415" s="43">
        <f t="shared" si="216"/>
        <v>5.2430000000000012</v>
      </c>
      <c r="E1415" s="43">
        <f t="shared" si="217"/>
        <v>4.9808500000000011</v>
      </c>
      <c r="F1415" s="82">
        <f t="shared" si="218"/>
        <v>4.718700000000001</v>
      </c>
      <c r="G1415" s="29"/>
      <c r="H1415" s="82">
        <f t="shared" ca="1" si="219"/>
        <v>5.2430000000000012</v>
      </c>
      <c r="I1415" s="36">
        <f t="shared" ca="1" si="220"/>
        <v>0</v>
      </c>
      <c r="J1415" s="138"/>
      <c r="K1415" s="139"/>
    </row>
    <row r="1416" spans="1:11" ht="15.75" customHeight="1" x14ac:dyDescent="0.25">
      <c r="A1416" s="41" t="s">
        <v>3342</v>
      </c>
      <c r="B1416" s="131" t="s">
        <v>3378</v>
      </c>
      <c r="C1416" s="42">
        <v>0.14000000000000001</v>
      </c>
      <c r="D1416" s="43">
        <f t="shared" si="216"/>
        <v>5.2430000000000012</v>
      </c>
      <c r="E1416" s="43">
        <f t="shared" si="217"/>
        <v>4.9808500000000011</v>
      </c>
      <c r="F1416" s="82">
        <f t="shared" si="218"/>
        <v>4.718700000000001</v>
      </c>
      <c r="G1416" s="29"/>
      <c r="H1416" s="82">
        <f t="shared" ca="1" si="219"/>
        <v>5.2430000000000012</v>
      </c>
      <c r="I1416" s="36">
        <f t="shared" ca="1" si="220"/>
        <v>0</v>
      </c>
      <c r="J1416" s="138"/>
      <c r="K1416" s="139"/>
    </row>
    <row r="1417" spans="1:11" ht="15.75" customHeight="1" x14ac:dyDescent="0.25">
      <c r="A1417" s="41" t="s">
        <v>3342</v>
      </c>
      <c r="B1417" s="131" t="s">
        <v>3379</v>
      </c>
      <c r="C1417" s="42">
        <v>0.14000000000000001</v>
      </c>
      <c r="D1417" s="43">
        <f t="shared" si="216"/>
        <v>5.2430000000000012</v>
      </c>
      <c r="E1417" s="43">
        <f t="shared" si="217"/>
        <v>4.9808500000000011</v>
      </c>
      <c r="F1417" s="82">
        <f t="shared" si="218"/>
        <v>4.718700000000001</v>
      </c>
      <c r="G1417" s="29"/>
      <c r="H1417" s="82">
        <f t="shared" ca="1" si="219"/>
        <v>5.2430000000000012</v>
      </c>
      <c r="I1417" s="36">
        <f t="shared" ca="1" si="220"/>
        <v>0</v>
      </c>
      <c r="J1417" s="138"/>
      <c r="K1417" s="139"/>
    </row>
    <row r="1418" spans="1:11" ht="15.75" customHeight="1" x14ac:dyDescent="0.25">
      <c r="A1418" s="41" t="s">
        <v>3342</v>
      </c>
      <c r="B1418" s="131" t="s">
        <v>3162</v>
      </c>
      <c r="C1418" s="42">
        <v>0.14000000000000001</v>
      </c>
      <c r="D1418" s="43">
        <f t="shared" si="216"/>
        <v>5.2430000000000012</v>
      </c>
      <c r="E1418" s="43">
        <f t="shared" si="217"/>
        <v>4.9808500000000011</v>
      </c>
      <c r="F1418" s="82">
        <f t="shared" si="218"/>
        <v>4.718700000000001</v>
      </c>
      <c r="G1418" s="29"/>
      <c r="H1418" s="82">
        <f t="shared" ca="1" si="219"/>
        <v>5.2430000000000012</v>
      </c>
      <c r="I1418" s="36">
        <f t="shared" ca="1" si="220"/>
        <v>0</v>
      </c>
      <c r="J1418" s="138"/>
      <c r="K1418" s="139"/>
    </row>
    <row r="1419" spans="1:11" ht="15.75" customHeight="1" x14ac:dyDescent="0.25">
      <c r="A1419" s="41" t="s">
        <v>3342</v>
      </c>
      <c r="B1419" s="131" t="s">
        <v>3380</v>
      </c>
      <c r="C1419" s="42">
        <v>0.14000000000000001</v>
      </c>
      <c r="D1419" s="43">
        <f t="shared" si="216"/>
        <v>5.2430000000000012</v>
      </c>
      <c r="E1419" s="43">
        <f t="shared" si="217"/>
        <v>4.9808500000000011</v>
      </c>
      <c r="F1419" s="82">
        <f t="shared" si="218"/>
        <v>4.718700000000001</v>
      </c>
      <c r="G1419" s="29"/>
      <c r="H1419" s="82">
        <f t="shared" ca="1" si="219"/>
        <v>5.2430000000000012</v>
      </c>
      <c r="I1419" s="36">
        <f t="shared" ca="1" si="220"/>
        <v>0</v>
      </c>
      <c r="J1419" s="138"/>
      <c r="K1419" s="139"/>
    </row>
    <row r="1420" spans="1:11" s="14" customFormat="1" ht="15.75" customHeight="1" x14ac:dyDescent="0.25">
      <c r="A1420" s="82"/>
      <c r="B1420" s="84" t="s">
        <v>2553</v>
      </c>
      <c r="C1420" s="82"/>
      <c r="D1420" s="82"/>
      <c r="E1420" s="82"/>
      <c r="F1420" s="82"/>
      <c r="G1420" s="82"/>
      <c r="H1420" s="82">
        <f ca="1">IF($H$8&lt;2500,D1420, IF(AND($H$8&lt;5000,$H$8&gt;2500),E1420,F1420))</f>
        <v>0</v>
      </c>
      <c r="I1420" s="82"/>
    </row>
    <row r="1421" spans="1:11" s="14" customFormat="1" ht="15.75" customHeight="1" x14ac:dyDescent="0.25">
      <c r="A1421" s="41" t="s">
        <v>611</v>
      </c>
      <c r="B1421" s="34" t="s">
        <v>2556</v>
      </c>
      <c r="C1421" s="42">
        <v>0.09</v>
      </c>
      <c r="D1421" s="43">
        <f t="shared" ref="D1421:D1424" si="221">C1421*$K$9</f>
        <v>3.3705000000000003</v>
      </c>
      <c r="E1421" s="43">
        <f t="shared" ref="E1421:E1424" si="222">D1421*0.95</f>
        <v>3.201975</v>
      </c>
      <c r="F1421" s="82">
        <f t="shared" ref="F1421:F1424" si="223">D1421*0.9</f>
        <v>3.0334500000000002</v>
      </c>
      <c r="G1421" s="29"/>
      <c r="H1421" s="82">
        <f t="shared" ca="1" si="212"/>
        <v>3.3705000000000003</v>
      </c>
      <c r="I1421" s="36">
        <f t="shared" ref="I1421" ca="1" si="224">G1421*H1421</f>
        <v>0</v>
      </c>
    </row>
    <row r="1422" spans="1:11" s="14" customFormat="1" ht="15.75" customHeight="1" x14ac:dyDescent="0.25">
      <c r="A1422" s="41" t="s">
        <v>611</v>
      </c>
      <c r="B1422" s="34" t="s">
        <v>2557</v>
      </c>
      <c r="C1422" s="42">
        <v>8.5000000000000006E-2</v>
      </c>
      <c r="D1422" s="43">
        <f t="shared" si="221"/>
        <v>3.1832500000000006</v>
      </c>
      <c r="E1422" s="43">
        <f t="shared" si="222"/>
        <v>3.0240875000000003</v>
      </c>
      <c r="F1422" s="82">
        <f t="shared" si="223"/>
        <v>2.8649250000000004</v>
      </c>
      <c r="G1422" s="29"/>
      <c r="H1422" s="82">
        <f t="shared" ca="1" si="212"/>
        <v>3.1832500000000006</v>
      </c>
      <c r="I1422" s="36">
        <f t="shared" ref="I1422" ca="1" si="225">G1422*H1422</f>
        <v>0</v>
      </c>
    </row>
    <row r="1423" spans="1:11" ht="15.75" customHeight="1" x14ac:dyDescent="0.25">
      <c r="A1423" s="41" t="s">
        <v>611</v>
      </c>
      <c r="B1423" s="34" t="s">
        <v>2554</v>
      </c>
      <c r="C1423" s="42">
        <v>7.4999999999999997E-2</v>
      </c>
      <c r="D1423" s="43">
        <f t="shared" si="221"/>
        <v>2.8087500000000003</v>
      </c>
      <c r="E1423" s="43">
        <f t="shared" si="222"/>
        <v>2.6683125000000003</v>
      </c>
      <c r="F1423" s="82">
        <f t="shared" si="223"/>
        <v>2.5278750000000003</v>
      </c>
      <c r="G1423" s="29"/>
      <c r="H1423" s="82">
        <f t="shared" ca="1" si="212"/>
        <v>2.8087500000000003</v>
      </c>
      <c r="I1423" s="36">
        <f t="shared" ref="I1423" ca="1" si="226">G1423*H1423</f>
        <v>0</v>
      </c>
      <c r="J1423" s="14"/>
    </row>
    <row r="1424" spans="1:11" s="14" customFormat="1" ht="15.75" customHeight="1" x14ac:dyDescent="0.25">
      <c r="A1424" s="41" t="s">
        <v>611</v>
      </c>
      <c r="B1424" s="34" t="s">
        <v>2555</v>
      </c>
      <c r="C1424" s="42">
        <v>7.0000000000000007E-2</v>
      </c>
      <c r="D1424" s="43">
        <f t="shared" si="221"/>
        <v>2.6215000000000006</v>
      </c>
      <c r="E1424" s="43">
        <f t="shared" si="222"/>
        <v>2.4904250000000006</v>
      </c>
      <c r="F1424" s="82">
        <f t="shared" si="223"/>
        <v>2.3593500000000005</v>
      </c>
      <c r="G1424" s="29"/>
      <c r="H1424" s="82">
        <f t="shared" ca="1" si="212"/>
        <v>2.6215000000000006</v>
      </c>
      <c r="I1424" s="36">
        <f t="shared" ref="I1424" ca="1" si="227">G1424*H1424</f>
        <v>0</v>
      </c>
    </row>
    <row r="1425" spans="1:9" s="14" customFormat="1" ht="15.75" customHeight="1" x14ac:dyDescent="0.25">
      <c r="A1425" s="39"/>
      <c r="B1425" s="39"/>
      <c r="C1425" s="39"/>
      <c r="D1425" s="39"/>
      <c r="E1425" s="39"/>
      <c r="F1425" s="39"/>
      <c r="G1425" s="85">
        <f>SUM(G12:G1424)</f>
        <v>0</v>
      </c>
      <c r="H1425" s="86"/>
      <c r="I1425" s="85">
        <f ca="1">SUM(I12:I1424)</f>
        <v>0</v>
      </c>
    </row>
    <row r="1426" spans="1:9" s="14" customFormat="1" ht="15.75" customHeight="1" x14ac:dyDescent="0.2"/>
    <row r="1427" spans="1:9" s="14" customFormat="1" ht="15.75" customHeight="1" x14ac:dyDescent="0.2"/>
    <row r="1428" spans="1:9" s="14" customFormat="1" ht="15.75" customHeight="1" x14ac:dyDescent="0.2"/>
    <row r="1429" spans="1:9" s="14" customFormat="1" ht="15.75" customHeight="1" x14ac:dyDescent="0.2"/>
    <row r="1430" spans="1:9" s="14" customFormat="1" ht="15.75" customHeight="1" x14ac:dyDescent="0.2"/>
    <row r="1431" spans="1:9" s="14" customFormat="1" ht="15.75" customHeight="1" x14ac:dyDescent="0.2"/>
    <row r="1432" spans="1:9" s="14" customFormat="1" ht="15.75" customHeight="1" x14ac:dyDescent="0.2"/>
    <row r="1433" spans="1:9" s="14" customFormat="1" ht="15.75" customHeight="1" x14ac:dyDescent="0.2"/>
    <row r="1434" spans="1:9" s="14" customFormat="1" ht="15.75" customHeight="1" x14ac:dyDescent="0.2"/>
    <row r="1435" spans="1:9" s="14" customFormat="1" ht="15.75" customHeight="1" x14ac:dyDescent="0.2"/>
    <row r="1436" spans="1:9" s="14" customFormat="1" ht="15.75" customHeight="1" x14ac:dyDescent="0.2"/>
    <row r="1437" spans="1:9" s="14" customFormat="1" ht="15.75" customHeight="1" x14ac:dyDescent="0.2"/>
    <row r="1438" spans="1:9" s="14" customFormat="1" ht="15.75" customHeight="1" x14ac:dyDescent="0.2"/>
    <row r="1439" spans="1:9" s="14" customFormat="1" ht="15.75" customHeight="1" x14ac:dyDescent="0.2"/>
    <row r="1440" spans="1:9" s="14" customFormat="1" ht="15.75" customHeight="1" x14ac:dyDescent="0.2"/>
    <row r="1441" s="14" customFormat="1" ht="15.75" customHeight="1" x14ac:dyDescent="0.2"/>
    <row r="1442" s="14" customFormat="1" ht="15.75" customHeight="1" x14ac:dyDescent="0.2"/>
    <row r="1443" s="14" customFormat="1" ht="15.75" customHeight="1" x14ac:dyDescent="0.2"/>
    <row r="1444" s="14" customFormat="1" ht="15.75" customHeight="1" x14ac:dyDescent="0.2"/>
    <row r="1445" s="14" customFormat="1" ht="15.75" customHeight="1" x14ac:dyDescent="0.2"/>
    <row r="1446" s="14" customFormat="1" ht="15.75" customHeight="1" x14ac:dyDescent="0.2"/>
    <row r="1447" s="14" customFormat="1" ht="15.75" customHeight="1" x14ac:dyDescent="0.2"/>
    <row r="1448" s="14" customFormat="1" ht="15.75" customHeight="1" x14ac:dyDescent="0.2"/>
    <row r="1449" s="14" customFormat="1" ht="15.75" customHeight="1" x14ac:dyDescent="0.2"/>
    <row r="1450" s="14" customFormat="1" ht="15.75" customHeight="1" x14ac:dyDescent="0.2"/>
    <row r="1451" s="14" customFormat="1" ht="15.75" customHeight="1" x14ac:dyDescent="0.2"/>
    <row r="1452" s="14" customFormat="1" ht="15.75" customHeight="1" x14ac:dyDescent="0.2"/>
    <row r="1453" s="14" customFormat="1" ht="15.75" customHeight="1" x14ac:dyDescent="0.2"/>
    <row r="1454" s="14" customFormat="1" ht="15.75" customHeight="1" x14ac:dyDescent="0.2"/>
    <row r="1455" s="14" customFormat="1" ht="15.75" customHeight="1" x14ac:dyDescent="0.2"/>
    <row r="1456" s="14" customFormat="1" ht="15.75" customHeight="1" x14ac:dyDescent="0.2"/>
    <row r="1457" s="14" customFormat="1" ht="15.75" customHeight="1" x14ac:dyDescent="0.2"/>
    <row r="1458" s="14" customFormat="1" ht="15.75" customHeight="1" x14ac:dyDescent="0.2"/>
    <row r="1459" s="14" customFormat="1" ht="15.75" customHeight="1" x14ac:dyDescent="0.2"/>
    <row r="1460" s="14" customFormat="1" ht="15.75" customHeight="1" x14ac:dyDescent="0.2"/>
    <row r="1461" s="14" customFormat="1" ht="15.75" customHeight="1" x14ac:dyDescent="0.2"/>
    <row r="1462" s="14" customFormat="1" ht="15.75" customHeight="1" x14ac:dyDescent="0.2"/>
    <row r="1463" s="14" customFormat="1" ht="15.75" customHeight="1" x14ac:dyDescent="0.2"/>
    <row r="1464" s="14" customFormat="1" ht="15.75" customHeight="1" x14ac:dyDescent="0.2"/>
    <row r="1465" s="14" customFormat="1" ht="15.75" customHeight="1" x14ac:dyDescent="0.2"/>
    <row r="1466" s="14" customFormat="1" ht="15.75" customHeight="1" x14ac:dyDescent="0.2"/>
    <row r="1467" s="14" customFormat="1" ht="15.75" customHeight="1" x14ac:dyDescent="0.2"/>
    <row r="1468" s="14" customFormat="1" ht="15.75" customHeight="1" x14ac:dyDescent="0.2"/>
    <row r="1469" s="14" customFormat="1" ht="15.75" customHeight="1" x14ac:dyDescent="0.2"/>
    <row r="1470" s="14" customFormat="1" ht="15.75" customHeight="1" x14ac:dyDescent="0.2"/>
    <row r="1471" s="14" customFormat="1" ht="15.75" customHeight="1" x14ac:dyDescent="0.2"/>
    <row r="1472" s="14" customFormat="1" ht="15.75" customHeight="1" x14ac:dyDescent="0.2"/>
    <row r="1473" s="14" customFormat="1" ht="15.75" customHeight="1" x14ac:dyDescent="0.2"/>
    <row r="1474" s="14" customFormat="1" ht="15.75" customHeight="1" x14ac:dyDescent="0.2"/>
    <row r="1475" s="14" customFormat="1" ht="15.75" customHeight="1" x14ac:dyDescent="0.2"/>
    <row r="1476" s="14" customFormat="1" ht="15.75" customHeight="1" x14ac:dyDescent="0.2"/>
    <row r="1477" s="14" customFormat="1" ht="15.75" customHeight="1" x14ac:dyDescent="0.2"/>
    <row r="1478" s="14" customFormat="1" ht="15.75" customHeight="1" x14ac:dyDescent="0.2"/>
    <row r="1479" s="14" customFormat="1" ht="15.75" customHeight="1" x14ac:dyDescent="0.2"/>
    <row r="1480" s="14" customFormat="1" ht="15.75" customHeight="1" x14ac:dyDescent="0.2"/>
    <row r="1481" s="14" customFormat="1" ht="15.75" customHeight="1" x14ac:dyDescent="0.2"/>
    <row r="1482" s="14" customFormat="1" ht="15.75" customHeight="1" x14ac:dyDescent="0.2"/>
    <row r="1483" s="14" customFormat="1" ht="15.75" customHeight="1" x14ac:dyDescent="0.2"/>
    <row r="1484" s="14" customFormat="1" ht="15.75" customHeight="1" x14ac:dyDescent="0.2"/>
    <row r="1485" s="14" customFormat="1" ht="15.75" customHeight="1" x14ac:dyDescent="0.2"/>
    <row r="1486" s="14" customFormat="1" ht="15.75" customHeight="1" x14ac:dyDescent="0.2"/>
    <row r="1487" s="14" customFormat="1" ht="15.75" customHeight="1" x14ac:dyDescent="0.2"/>
    <row r="1488" s="14" customFormat="1" ht="15.75" customHeight="1" x14ac:dyDescent="0.2"/>
    <row r="1489" s="14" customFormat="1" ht="15.75" customHeight="1" x14ac:dyDescent="0.2"/>
    <row r="1490" s="14" customFormat="1" ht="15.75" customHeight="1" x14ac:dyDescent="0.2"/>
    <row r="1491" s="14" customFormat="1" ht="15.75" customHeight="1" x14ac:dyDescent="0.2"/>
    <row r="1492" s="14" customFormat="1" ht="15.75" customHeight="1" x14ac:dyDescent="0.2"/>
    <row r="1493" s="14" customFormat="1" ht="15.75" customHeight="1" x14ac:dyDescent="0.2"/>
    <row r="1494" s="14" customFormat="1" ht="15.75" customHeight="1" x14ac:dyDescent="0.2"/>
    <row r="1495" s="14" customFormat="1" ht="15.75" customHeight="1" x14ac:dyDescent="0.2"/>
    <row r="1496" s="14" customFormat="1" ht="15.75" customHeight="1" x14ac:dyDescent="0.2"/>
    <row r="1497" s="14" customFormat="1" ht="15.75" customHeight="1" x14ac:dyDescent="0.2"/>
    <row r="1498" s="14" customFormat="1" ht="15.75" customHeight="1" x14ac:dyDescent="0.2"/>
    <row r="1499" s="14" customFormat="1" ht="15.75" customHeight="1" x14ac:dyDescent="0.2"/>
    <row r="1500" s="14" customFormat="1" ht="15.75" customHeight="1" x14ac:dyDescent="0.2"/>
    <row r="1501" s="14" customFormat="1" ht="15.75" customHeight="1" x14ac:dyDescent="0.2"/>
    <row r="1502" s="14" customFormat="1" ht="15.75" customHeight="1" x14ac:dyDescent="0.2"/>
    <row r="1503" s="14" customFormat="1" ht="15.75" customHeight="1" x14ac:dyDescent="0.2"/>
    <row r="1504" s="14" customFormat="1" ht="15.75" customHeight="1" x14ac:dyDescent="0.2"/>
    <row r="1505" s="14" customFormat="1" ht="15.75" customHeight="1" x14ac:dyDescent="0.2"/>
    <row r="1506" s="14" customFormat="1" ht="15.75" customHeight="1" x14ac:dyDescent="0.2"/>
    <row r="1507" s="14" customFormat="1" ht="15.75" customHeight="1" x14ac:dyDescent="0.2"/>
    <row r="1508" s="14" customFormat="1" ht="15.75" customHeight="1" x14ac:dyDescent="0.2"/>
    <row r="1509" s="14" customFormat="1" ht="15.75" customHeight="1" x14ac:dyDescent="0.2"/>
    <row r="1510" s="14" customFormat="1" ht="15.75" customHeight="1" x14ac:dyDescent="0.2"/>
    <row r="1511" s="14" customFormat="1" ht="15.75" customHeight="1" x14ac:dyDescent="0.2"/>
    <row r="1512" s="14" customFormat="1" ht="15.75" customHeight="1" x14ac:dyDescent="0.2"/>
    <row r="1513" s="14" customFormat="1" ht="15.75" customHeight="1" x14ac:dyDescent="0.2"/>
    <row r="1514" s="14" customFormat="1" ht="15.75" customHeight="1" x14ac:dyDescent="0.2"/>
    <row r="1515" s="14" customFormat="1" ht="15.75" customHeight="1" x14ac:dyDescent="0.2"/>
    <row r="1516" s="14" customFormat="1" ht="15.75" customHeight="1" x14ac:dyDescent="0.2"/>
    <row r="1517" s="14" customFormat="1" ht="15.75" customHeight="1" x14ac:dyDescent="0.2"/>
    <row r="1518" s="14" customFormat="1" ht="15.75" customHeight="1" x14ac:dyDescent="0.2"/>
    <row r="1519" s="14" customFormat="1" ht="15.75" customHeight="1" x14ac:dyDescent="0.2"/>
    <row r="1520" s="14" customFormat="1" ht="15.75" customHeight="1" x14ac:dyDescent="0.2"/>
    <row r="1521" s="14" customFormat="1" ht="15.75" customHeight="1" x14ac:dyDescent="0.2"/>
    <row r="1522" s="14" customFormat="1" ht="15.75" customHeight="1" x14ac:dyDescent="0.2"/>
    <row r="1523" s="14" customFormat="1" ht="15.75" customHeight="1" x14ac:dyDescent="0.2"/>
    <row r="1524" s="14" customFormat="1" ht="15.75" customHeight="1" x14ac:dyDescent="0.2"/>
    <row r="1525" s="14" customFormat="1" ht="15.75" customHeight="1" x14ac:dyDescent="0.2"/>
    <row r="1526" s="14" customFormat="1" ht="15.75" customHeight="1" x14ac:dyDescent="0.2"/>
    <row r="1527" s="14" customFormat="1" ht="15.75" customHeight="1" x14ac:dyDescent="0.2"/>
    <row r="1528" s="14" customFormat="1" ht="15.75" customHeight="1" x14ac:dyDescent="0.2"/>
    <row r="1529" s="14" customFormat="1" ht="15.75" customHeight="1" x14ac:dyDescent="0.2"/>
    <row r="1530" s="14" customFormat="1" ht="15.75" customHeight="1" x14ac:dyDescent="0.2"/>
    <row r="1531" s="14" customFormat="1" ht="15.75" customHeight="1" x14ac:dyDescent="0.2"/>
    <row r="1532" s="14" customFormat="1" ht="15.75" customHeight="1" x14ac:dyDescent="0.2"/>
    <row r="1533" s="14" customFormat="1" ht="15.75" customHeight="1" x14ac:dyDescent="0.2"/>
    <row r="1534" s="14" customFormat="1" ht="15.75" customHeight="1" x14ac:dyDescent="0.2"/>
    <row r="1535" s="14" customFormat="1" ht="15.75" customHeight="1" x14ac:dyDescent="0.2"/>
    <row r="1536" s="14" customFormat="1" ht="15.75" customHeight="1" x14ac:dyDescent="0.2"/>
    <row r="1537" s="14" customFormat="1" ht="15.75" customHeight="1" x14ac:dyDescent="0.2"/>
    <row r="1538" s="14" customFormat="1" ht="15.75" customHeight="1" x14ac:dyDescent="0.2"/>
    <row r="1539" s="14" customFormat="1" ht="15.75" customHeight="1" x14ac:dyDescent="0.2"/>
    <row r="1540" s="14" customFormat="1" ht="15.75" customHeight="1" x14ac:dyDescent="0.2"/>
    <row r="1541" s="14" customFormat="1" ht="15.75" customHeight="1" x14ac:dyDescent="0.2"/>
    <row r="1542" s="14" customFormat="1" ht="15.75" customHeight="1" x14ac:dyDescent="0.2"/>
    <row r="1543" s="14" customFormat="1" ht="15.75" customHeight="1" x14ac:dyDescent="0.2"/>
    <row r="1544" s="14" customFormat="1" ht="15.75" customHeight="1" x14ac:dyDescent="0.2"/>
    <row r="1545" s="14" customFormat="1" ht="15.75" customHeight="1" x14ac:dyDescent="0.2"/>
    <row r="1546" s="14" customFormat="1" ht="15.75" customHeight="1" x14ac:dyDescent="0.2"/>
    <row r="1547" s="14" customFormat="1" ht="15.75" customHeight="1" x14ac:dyDescent="0.2"/>
    <row r="1548" s="14" customFormat="1" ht="15.75" customHeight="1" x14ac:dyDescent="0.2"/>
    <row r="1549" s="14" customFormat="1" ht="15.75" customHeight="1" x14ac:dyDescent="0.2"/>
    <row r="1550" s="14" customFormat="1" ht="15.75" customHeight="1" x14ac:dyDescent="0.2"/>
    <row r="1551" s="14" customFormat="1" ht="15.75" customHeight="1" x14ac:dyDescent="0.2"/>
    <row r="1552" s="14" customFormat="1" ht="15.75" customHeight="1" x14ac:dyDescent="0.2"/>
    <row r="1553" s="14" customFormat="1" ht="15.75" customHeight="1" x14ac:dyDescent="0.2"/>
    <row r="1554" s="14" customFormat="1" ht="15.75" customHeight="1" x14ac:dyDescent="0.2"/>
    <row r="1555" s="14" customFormat="1" ht="15.75" customHeight="1" x14ac:dyDescent="0.2"/>
    <row r="1556" s="14" customFormat="1" ht="15.75" customHeight="1" x14ac:dyDescent="0.2"/>
    <row r="1557" s="14" customFormat="1" ht="15.75" customHeight="1" x14ac:dyDescent="0.2"/>
    <row r="1558" s="14" customFormat="1" ht="15.75" customHeight="1" x14ac:dyDescent="0.2"/>
    <row r="1559" s="14" customFormat="1" ht="15.75" customHeight="1" x14ac:dyDescent="0.2"/>
    <row r="1560" s="14" customFormat="1" ht="15.75" customHeight="1" x14ac:dyDescent="0.2"/>
    <row r="1561" s="14" customFormat="1" ht="15.75" customHeight="1" x14ac:dyDescent="0.2"/>
    <row r="1562" s="14" customFormat="1" ht="15.75" customHeight="1" x14ac:dyDescent="0.2"/>
    <row r="1563" s="14" customFormat="1" ht="15.75" customHeight="1" x14ac:dyDescent="0.2"/>
    <row r="1564" s="14" customFormat="1" ht="15.75" customHeight="1" x14ac:dyDescent="0.2"/>
    <row r="1565" s="14" customFormat="1" ht="15.75" customHeight="1" x14ac:dyDescent="0.2"/>
    <row r="1566" s="14" customFormat="1" ht="15.75" customHeight="1" x14ac:dyDescent="0.2"/>
    <row r="1567" s="14" customFormat="1" ht="15.75" customHeight="1" x14ac:dyDescent="0.2"/>
    <row r="1568" s="14" customFormat="1" ht="15.75" customHeight="1" x14ac:dyDescent="0.2"/>
    <row r="1569" s="14" customFormat="1" ht="15.75" customHeight="1" x14ac:dyDescent="0.2"/>
    <row r="1570" s="14" customFormat="1" ht="15.75" customHeight="1" x14ac:dyDescent="0.2"/>
    <row r="1571" s="14" customFormat="1" ht="15.75" customHeight="1" x14ac:dyDescent="0.2"/>
    <row r="1572" s="14" customFormat="1" ht="15.75" customHeight="1" x14ac:dyDescent="0.2"/>
    <row r="1573" s="14" customFormat="1" ht="15.75" customHeight="1" x14ac:dyDescent="0.2"/>
    <row r="1574" s="14" customFormat="1" ht="15.75" customHeight="1" x14ac:dyDescent="0.2"/>
    <row r="1575" s="14" customFormat="1" ht="15.75" customHeight="1" x14ac:dyDescent="0.2"/>
    <row r="1576" s="14" customFormat="1" ht="15.75" customHeight="1" x14ac:dyDescent="0.2"/>
    <row r="1577" s="14" customFormat="1" ht="15.75" customHeight="1" x14ac:dyDescent="0.2"/>
    <row r="1578" s="14" customFormat="1" ht="15.75" customHeight="1" x14ac:dyDescent="0.2"/>
    <row r="1579" s="14" customFormat="1" ht="15.75" customHeight="1" x14ac:dyDescent="0.2"/>
    <row r="1580" s="14" customFormat="1" ht="15.75" customHeight="1" x14ac:dyDescent="0.2"/>
    <row r="1581" s="14" customFormat="1" ht="15.75" customHeight="1" x14ac:dyDescent="0.2"/>
    <row r="1582" s="14" customFormat="1" ht="15.75" customHeight="1" x14ac:dyDescent="0.2"/>
    <row r="1583" s="14" customFormat="1" ht="15.75" customHeight="1" x14ac:dyDescent="0.2"/>
    <row r="1584" s="14" customFormat="1" ht="15.75" customHeight="1" x14ac:dyDescent="0.2"/>
    <row r="1585" s="14" customFormat="1" ht="15.75" customHeight="1" x14ac:dyDescent="0.2"/>
    <row r="1586" s="14" customFormat="1" ht="15.75" customHeight="1" x14ac:dyDescent="0.2"/>
    <row r="1587" s="14" customFormat="1" ht="15.75" customHeight="1" x14ac:dyDescent="0.2"/>
    <row r="1588" s="14" customFormat="1" ht="15.75" customHeight="1" x14ac:dyDescent="0.2"/>
    <row r="1589" s="14" customFormat="1" ht="15.75" customHeight="1" x14ac:dyDescent="0.2"/>
    <row r="1590" s="14" customFormat="1" ht="15.75" customHeight="1" x14ac:dyDescent="0.2"/>
    <row r="1591" s="14" customFormat="1" ht="15.75" customHeight="1" x14ac:dyDescent="0.2"/>
    <row r="1592" s="14" customFormat="1" ht="15.75" customHeight="1" x14ac:dyDescent="0.2"/>
    <row r="1593" s="14" customFormat="1" ht="15.75" customHeight="1" x14ac:dyDescent="0.2"/>
    <row r="1594" s="14" customFormat="1" ht="15.75" customHeight="1" x14ac:dyDescent="0.2"/>
    <row r="1595" s="14" customFormat="1" ht="15.75" customHeight="1" x14ac:dyDescent="0.2"/>
    <row r="1596" s="14" customFormat="1" ht="15.75" customHeight="1" x14ac:dyDescent="0.2"/>
    <row r="1597" s="14" customFormat="1" ht="15.75" customHeight="1" x14ac:dyDescent="0.2"/>
    <row r="1598" s="14" customFormat="1" ht="15.75" customHeight="1" x14ac:dyDescent="0.2"/>
    <row r="1599" s="14" customFormat="1" ht="15.75" customHeight="1" x14ac:dyDescent="0.2"/>
    <row r="1600" s="14" customFormat="1" ht="15.75" customHeight="1" x14ac:dyDescent="0.2"/>
    <row r="1601" s="14" customFormat="1" ht="15.75" customHeight="1" x14ac:dyDescent="0.2"/>
    <row r="1602" s="14" customFormat="1" ht="15.75" customHeight="1" x14ac:dyDescent="0.2"/>
    <row r="1603" s="14" customFormat="1" ht="15.75" customHeight="1" x14ac:dyDescent="0.2"/>
    <row r="1604" s="14" customFormat="1" ht="15.75" customHeight="1" x14ac:dyDescent="0.2"/>
    <row r="1605" s="14" customFormat="1" ht="15.75" customHeight="1" x14ac:dyDescent="0.2"/>
    <row r="1606" s="14" customFormat="1" ht="15.75" customHeight="1" x14ac:dyDescent="0.2"/>
    <row r="1607" s="14" customFormat="1" ht="15.75" customHeight="1" x14ac:dyDescent="0.2"/>
    <row r="1608" s="14" customFormat="1" ht="15.75" customHeight="1" x14ac:dyDescent="0.2"/>
    <row r="1609" s="14" customFormat="1" ht="15.75" customHeight="1" x14ac:dyDescent="0.2"/>
    <row r="1610" s="14" customFormat="1" ht="15.75" customHeight="1" x14ac:dyDescent="0.2"/>
    <row r="1611" s="14" customFormat="1" ht="15.75" customHeight="1" x14ac:dyDescent="0.2"/>
    <row r="1612" s="14" customFormat="1" ht="15.75" customHeight="1" x14ac:dyDescent="0.2"/>
    <row r="1613" s="14" customFormat="1" ht="15.75" customHeight="1" x14ac:dyDescent="0.2"/>
    <row r="1614" s="14" customFormat="1" ht="15.75" customHeight="1" x14ac:dyDescent="0.2"/>
    <row r="1615" s="14" customFormat="1" ht="15.75" customHeight="1" x14ac:dyDescent="0.2"/>
    <row r="1616" s="14" customFormat="1" ht="15.75" customHeight="1" x14ac:dyDescent="0.2"/>
    <row r="1617" s="14" customFormat="1" ht="15.75" customHeight="1" x14ac:dyDescent="0.2"/>
    <row r="1618" s="14" customFormat="1" ht="15.75" customHeight="1" x14ac:dyDescent="0.2"/>
    <row r="1619" s="14" customFormat="1" ht="15.75" customHeight="1" x14ac:dyDescent="0.2"/>
    <row r="1620" s="14" customFormat="1" ht="15.75" customHeight="1" x14ac:dyDescent="0.2"/>
    <row r="1621" s="14" customFormat="1" ht="15.75" customHeight="1" x14ac:dyDescent="0.2"/>
    <row r="1622" s="14" customFormat="1" ht="15.75" customHeight="1" x14ac:dyDescent="0.2"/>
    <row r="1623" s="14" customFormat="1" ht="15.75" customHeight="1" x14ac:dyDescent="0.2"/>
    <row r="1624" s="14" customFormat="1" ht="15.75" customHeight="1" x14ac:dyDescent="0.2"/>
    <row r="1625" s="14" customFormat="1" ht="15.75" customHeight="1" x14ac:dyDescent="0.2"/>
    <row r="1626" s="14" customFormat="1" ht="15.75" customHeight="1" x14ac:dyDescent="0.2"/>
    <row r="1627" s="14" customFormat="1" ht="15.75" customHeight="1" x14ac:dyDescent="0.2"/>
    <row r="1628" s="14" customFormat="1" ht="15.75" customHeight="1" x14ac:dyDescent="0.2"/>
    <row r="1629" s="14" customFormat="1" ht="15.75" customHeight="1" x14ac:dyDescent="0.2"/>
    <row r="1630" s="14" customFormat="1" ht="15.75" customHeight="1" x14ac:dyDescent="0.2"/>
    <row r="1631" s="14" customFormat="1" ht="15.75" customHeight="1" x14ac:dyDescent="0.2"/>
    <row r="1632" s="14" customFormat="1" ht="15.75" customHeight="1" x14ac:dyDescent="0.2"/>
    <row r="1633" s="14" customFormat="1" ht="15.75" customHeight="1" x14ac:dyDescent="0.2"/>
    <row r="1634" s="14" customFormat="1" ht="15.75" customHeight="1" x14ac:dyDescent="0.2"/>
    <row r="1635" s="14" customFormat="1" ht="15.75" customHeight="1" x14ac:dyDescent="0.2"/>
    <row r="1636" s="14" customFormat="1" ht="15.75" customHeight="1" x14ac:dyDescent="0.2"/>
    <row r="1637" s="14" customFormat="1" ht="15.75" customHeight="1" x14ac:dyDescent="0.2"/>
    <row r="1638" s="14" customFormat="1" ht="15.75" customHeight="1" x14ac:dyDescent="0.2"/>
    <row r="1639" s="14" customFormat="1" ht="15.75" customHeight="1" x14ac:dyDescent="0.2"/>
    <row r="1640" s="14" customFormat="1" ht="15.75" customHeight="1" x14ac:dyDescent="0.2"/>
    <row r="1641" s="14" customFormat="1" ht="15.75" customHeight="1" x14ac:dyDescent="0.2"/>
    <row r="1642" s="14" customFormat="1" ht="15.75" customHeight="1" x14ac:dyDescent="0.2"/>
    <row r="1643" s="14" customFormat="1" ht="15.75" customHeight="1" x14ac:dyDescent="0.2"/>
    <row r="1644" s="14" customFormat="1" ht="15.75" customHeight="1" x14ac:dyDescent="0.2"/>
    <row r="1645" s="14" customFormat="1" ht="15.75" customHeight="1" x14ac:dyDescent="0.2"/>
    <row r="1646" s="14" customFormat="1" ht="15.75" customHeight="1" x14ac:dyDescent="0.2"/>
    <row r="1647" s="14" customFormat="1" ht="15.75" customHeight="1" x14ac:dyDescent="0.2"/>
    <row r="1648" s="14" customFormat="1" ht="15.75" customHeight="1" x14ac:dyDescent="0.2"/>
    <row r="1649" s="14" customFormat="1" ht="15.75" customHeight="1" x14ac:dyDescent="0.2"/>
    <row r="1650" s="14" customFormat="1" ht="15.75" customHeight="1" x14ac:dyDescent="0.2"/>
    <row r="1651" s="14" customFormat="1" ht="15.75" customHeight="1" x14ac:dyDescent="0.2"/>
    <row r="1652" s="14" customFormat="1" ht="15.75" customHeight="1" x14ac:dyDescent="0.2"/>
    <row r="1653" s="14" customFormat="1" ht="15.75" customHeight="1" x14ac:dyDescent="0.2"/>
    <row r="1654" s="14" customFormat="1" ht="15.75" customHeight="1" x14ac:dyDescent="0.2"/>
    <row r="1655" s="14" customFormat="1" ht="15.75" customHeight="1" x14ac:dyDescent="0.2"/>
    <row r="1656" s="14" customFormat="1" ht="15.75" customHeight="1" x14ac:dyDescent="0.2"/>
    <row r="1657" s="14" customFormat="1" ht="15.75" customHeight="1" x14ac:dyDescent="0.2"/>
    <row r="1658" s="14" customFormat="1" ht="15.75" customHeight="1" x14ac:dyDescent="0.2"/>
    <row r="1659" s="14" customFormat="1" ht="15.75" customHeight="1" x14ac:dyDescent="0.2"/>
    <row r="1660" s="14" customFormat="1" ht="15.75" customHeight="1" x14ac:dyDescent="0.2"/>
    <row r="1661" s="14" customFormat="1" ht="15.75" customHeight="1" x14ac:dyDescent="0.2"/>
    <row r="1662" s="14" customFormat="1" ht="15.75" customHeight="1" x14ac:dyDescent="0.2"/>
    <row r="1663" s="14" customFormat="1" ht="15.75" customHeight="1" x14ac:dyDescent="0.2"/>
    <row r="1664" s="14" customFormat="1" ht="15.75" customHeight="1" x14ac:dyDescent="0.2"/>
    <row r="1665" s="14" customFormat="1" ht="15.75" customHeight="1" x14ac:dyDescent="0.2"/>
    <row r="1666" s="14" customFormat="1" ht="15.75" customHeight="1" x14ac:dyDescent="0.2"/>
    <row r="1667" s="14" customFormat="1" ht="15.75" customHeight="1" x14ac:dyDescent="0.2"/>
    <row r="1668" s="14" customFormat="1" ht="15.75" customHeight="1" x14ac:dyDescent="0.2"/>
    <row r="1669" s="14" customFormat="1" ht="15.75" customHeight="1" x14ac:dyDescent="0.2"/>
    <row r="1670" s="14" customFormat="1" ht="15.75" customHeight="1" x14ac:dyDescent="0.2"/>
    <row r="1671" s="14" customFormat="1" ht="15.75" customHeight="1" x14ac:dyDescent="0.2"/>
    <row r="1672" s="14" customFormat="1" ht="15.75" customHeight="1" x14ac:dyDescent="0.2"/>
    <row r="1673" s="14" customFormat="1" ht="15.75" customHeight="1" x14ac:dyDescent="0.2"/>
    <row r="1674" s="14" customFormat="1" ht="15.75" customHeight="1" x14ac:dyDescent="0.2"/>
    <row r="1675" s="14" customFormat="1" ht="15.75" customHeight="1" x14ac:dyDescent="0.2"/>
    <row r="1676" s="14" customFormat="1" ht="15.75" customHeight="1" x14ac:dyDescent="0.2"/>
    <row r="1677" s="14" customFormat="1" ht="15.75" customHeight="1" x14ac:dyDescent="0.2"/>
    <row r="1678" s="14" customFormat="1" ht="15.75" customHeight="1" x14ac:dyDescent="0.2"/>
    <row r="1679" s="14" customFormat="1" ht="15.75" customHeight="1" x14ac:dyDescent="0.2"/>
  </sheetData>
  <sortState ref="B291:B434">
    <sortCondition ref="B291:B434"/>
  </sortState>
  <mergeCells count="12">
    <mergeCell ref="C424:I424"/>
    <mergeCell ref="C782:I782"/>
    <mergeCell ref="C291:I291"/>
    <mergeCell ref="C314:I314"/>
    <mergeCell ref="C328:I328"/>
    <mergeCell ref="C345:I345"/>
    <mergeCell ref="C399:I399"/>
    <mergeCell ref="H7:I7"/>
    <mergeCell ref="H8:I8"/>
    <mergeCell ref="C188:I188"/>
    <mergeCell ref="C189:I189"/>
    <mergeCell ref="C117:I117"/>
  </mergeCells>
  <hyperlinks>
    <hyperlink ref="B4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</sheetPr>
  <dimension ref="A1:O2999"/>
  <sheetViews>
    <sheetView zoomScale="115" zoomScaleNormal="115" workbookViewId="0">
      <pane ySplit="10" topLeftCell="A11" activePane="bottomLeft" state="frozen"/>
      <selection pane="bottomLeft" activeCell="L9" sqref="L9"/>
    </sheetView>
  </sheetViews>
  <sheetFormatPr defaultColWidth="14.42578125" defaultRowHeight="15.75" customHeight="1" x14ac:dyDescent="0.25"/>
  <cols>
    <col min="1" max="1" width="17.42578125" style="14" customWidth="1"/>
    <col min="2" max="2" width="66.140625" style="14" customWidth="1"/>
    <col min="3" max="3" width="8.42578125" style="14" customWidth="1"/>
    <col min="4" max="4" width="9.42578125" style="14" customWidth="1"/>
    <col min="5" max="5" width="6.7109375" style="14" customWidth="1"/>
    <col min="6" max="6" width="7.7109375" style="14" customWidth="1"/>
    <col min="7" max="7" width="9.28515625" style="37" customWidth="1"/>
    <col min="8" max="8" width="12" style="29" customWidth="1"/>
    <col min="9" max="9" width="13.28515625" style="30" customWidth="1"/>
    <col min="10" max="10" width="9.140625" style="36" customWidth="1"/>
    <col min="11" max="11" width="6.85546875" style="14" customWidth="1"/>
    <col min="12" max="12" width="8" style="14" customWidth="1"/>
    <col min="13" max="13" width="11.7109375" style="14" customWidth="1"/>
    <col min="14" max="14" width="31.42578125" customWidth="1"/>
  </cols>
  <sheetData>
    <row r="1" spans="1:15" ht="15.75" customHeight="1" x14ac:dyDescent="0.25">
      <c r="A1" s="4"/>
      <c r="B1" s="5" t="s">
        <v>2551</v>
      </c>
      <c r="C1" s="6" t="s">
        <v>2801</v>
      </c>
      <c r="D1" s="6"/>
      <c r="E1" s="7"/>
      <c r="F1" s="8"/>
      <c r="G1" s="14"/>
      <c r="H1" s="14"/>
      <c r="I1" s="14"/>
      <c r="J1" s="13" t="s">
        <v>25</v>
      </c>
      <c r="N1" s="14"/>
      <c r="O1" s="2"/>
    </row>
    <row r="2" spans="1:15" ht="15.75" customHeight="1" x14ac:dyDescent="0.25">
      <c r="A2" s="5" t="s">
        <v>17</v>
      </c>
      <c r="B2" s="5" t="s">
        <v>9</v>
      </c>
      <c r="C2" s="10" t="s">
        <v>2802</v>
      </c>
      <c r="D2" s="10"/>
      <c r="E2" s="11"/>
      <c r="F2" s="12"/>
      <c r="G2" s="12"/>
      <c r="H2" s="12"/>
      <c r="I2" s="12"/>
      <c r="J2" s="13" t="s">
        <v>18</v>
      </c>
    </row>
    <row r="3" spans="1:15" ht="15.75" customHeight="1" x14ac:dyDescent="0.25">
      <c r="A3" s="5" t="s">
        <v>8</v>
      </c>
      <c r="B3" s="5" t="s">
        <v>2800</v>
      </c>
      <c r="C3" s="10" t="s">
        <v>2811</v>
      </c>
      <c r="D3" s="10"/>
      <c r="E3" s="11"/>
      <c r="F3" s="12"/>
      <c r="G3" s="12"/>
      <c r="H3" s="12"/>
      <c r="I3" s="12"/>
      <c r="J3" s="13" t="s">
        <v>19</v>
      </c>
      <c r="K3" s="13"/>
      <c r="L3" s="13"/>
      <c r="M3" s="13"/>
      <c r="N3" s="1"/>
    </row>
    <row r="4" spans="1:15" ht="15.75" customHeight="1" x14ac:dyDescent="0.25">
      <c r="A4" s="5" t="s">
        <v>10</v>
      </c>
      <c r="B4" s="15" t="s">
        <v>11</v>
      </c>
      <c r="C4" s="10" t="s">
        <v>2799</v>
      </c>
      <c r="D4" s="10"/>
      <c r="E4" s="10"/>
      <c r="F4" s="10"/>
      <c r="G4" s="10"/>
      <c r="H4" s="10"/>
      <c r="I4" s="10"/>
      <c r="J4" s="13" t="s">
        <v>20</v>
      </c>
      <c r="K4" s="13"/>
      <c r="L4" s="13"/>
      <c r="M4" s="13"/>
      <c r="N4" s="1"/>
    </row>
    <row r="5" spans="1:15" ht="14.25" customHeight="1" x14ac:dyDescent="0.25">
      <c r="A5" s="16"/>
      <c r="B5" s="17" t="s">
        <v>13</v>
      </c>
      <c r="C5" s="38" t="s">
        <v>26</v>
      </c>
      <c r="D5" s="38"/>
      <c r="E5" s="38"/>
      <c r="F5" s="38"/>
      <c r="G5" s="38"/>
      <c r="H5" s="38"/>
      <c r="I5" s="14"/>
      <c r="J5" s="13" t="s">
        <v>21</v>
      </c>
      <c r="K5" s="13"/>
      <c r="L5" s="13"/>
      <c r="M5" s="13"/>
      <c r="N5" s="1"/>
    </row>
    <row r="6" spans="1:15" ht="15" customHeight="1" thickBot="1" x14ac:dyDescent="0.3">
      <c r="A6" s="18" t="s">
        <v>12</v>
      </c>
      <c r="B6" s="19"/>
      <c r="G6" s="14"/>
      <c r="H6" s="14"/>
      <c r="I6" s="14"/>
      <c r="J6" s="13" t="s">
        <v>22</v>
      </c>
      <c r="K6" s="13"/>
      <c r="L6" s="13"/>
      <c r="M6" s="13"/>
      <c r="N6" s="1"/>
    </row>
    <row r="7" spans="1:15" ht="14.25" customHeight="1" thickBot="1" x14ac:dyDescent="0.3">
      <c r="A7" s="18" t="s">
        <v>23</v>
      </c>
      <c r="B7" s="20"/>
      <c r="G7" s="14"/>
      <c r="H7" s="142" t="s">
        <v>2636</v>
      </c>
      <c r="I7" s="142"/>
      <c r="J7" s="21" t="s">
        <v>172</v>
      </c>
      <c r="K7" s="13"/>
      <c r="L7" s="13"/>
      <c r="M7" s="13"/>
      <c r="N7" s="1"/>
    </row>
    <row r="8" spans="1:15" ht="15" customHeight="1" thickBot="1" x14ac:dyDescent="0.3">
      <c r="A8" s="22" t="s">
        <v>14</v>
      </c>
      <c r="B8" s="20"/>
      <c r="C8" s="16"/>
      <c r="D8" s="16"/>
      <c r="E8" s="16"/>
      <c r="F8" s="16"/>
      <c r="G8" s="13"/>
      <c r="H8" s="143">
        <f ca="1">'Ароматизаторы (Разлив)'!I1425+'Ароматизаторы (Флаконы 5,10 мл)'!I2329+'PG,VG,Nictotine,BASE'!I48+'Флаконы (Тара)'!I74</f>
        <v>0</v>
      </c>
      <c r="I8" s="143"/>
      <c r="J8" s="13"/>
      <c r="K8" s="13"/>
      <c r="L8" s="13"/>
      <c r="M8" s="13"/>
      <c r="N8" s="1"/>
    </row>
    <row r="9" spans="1:15" ht="13.5" customHeight="1" thickBot="1" x14ac:dyDescent="0.3">
      <c r="A9" s="23" t="s">
        <v>15</v>
      </c>
      <c r="B9" s="19"/>
      <c r="C9" s="16"/>
      <c r="D9" s="16"/>
      <c r="E9" s="16"/>
      <c r="F9" s="16"/>
      <c r="G9" s="13"/>
      <c r="H9" s="69" t="s">
        <v>2467</v>
      </c>
      <c r="I9" s="70" t="str">
        <f ca="1">IF($H$8&lt;2500,"0 %", IF(AND($H$8&lt;5000,$H$8&gt;2500),"5 %","10 %"))</f>
        <v>0 %</v>
      </c>
      <c r="J9" s="32" t="s">
        <v>0</v>
      </c>
      <c r="K9" s="33">
        <v>37.450000000000003</v>
      </c>
      <c r="L9" s="13" t="s">
        <v>16</v>
      </c>
      <c r="M9" s="13"/>
      <c r="O9" s="3"/>
    </row>
    <row r="10" spans="1:15" ht="16.5" customHeight="1" x14ac:dyDescent="0.25">
      <c r="A10" s="24" t="s">
        <v>6</v>
      </c>
      <c r="B10" s="25" t="s">
        <v>2591</v>
      </c>
      <c r="C10" s="26" t="s">
        <v>2570</v>
      </c>
      <c r="D10" s="27" t="s">
        <v>2571</v>
      </c>
      <c r="E10" s="28">
        <v>-0.05</v>
      </c>
      <c r="F10" s="28">
        <v>-0.1</v>
      </c>
      <c r="G10" s="29" t="s">
        <v>2568</v>
      </c>
      <c r="H10" s="30" t="s">
        <v>2569</v>
      </c>
      <c r="I10" s="31" t="s">
        <v>24</v>
      </c>
      <c r="J10" s="14"/>
    </row>
    <row r="11" spans="1:15" ht="16.5" customHeight="1" x14ac:dyDescent="0.25">
      <c r="A11" s="49"/>
      <c r="B11" s="56" t="s">
        <v>2486</v>
      </c>
      <c r="C11" s="50"/>
      <c r="D11" s="51"/>
      <c r="E11" s="52"/>
      <c r="F11" s="52"/>
      <c r="G11" s="53"/>
      <c r="H11" s="54"/>
      <c r="I11" s="55"/>
      <c r="J11" s="57"/>
      <c r="K11" s="58"/>
      <c r="L11" s="13"/>
      <c r="M11" s="13"/>
    </row>
    <row r="12" spans="1:15" ht="15.75" customHeight="1" x14ac:dyDescent="0.25">
      <c r="A12" s="41" t="s">
        <v>5</v>
      </c>
      <c r="B12" s="34" t="s">
        <v>1330</v>
      </c>
      <c r="C12" s="35">
        <v>0.55000000000000004</v>
      </c>
      <c r="D12" s="30">
        <f>C12*$K$9</f>
        <v>20.597500000000004</v>
      </c>
      <c r="E12" s="30">
        <f>D12*0.95</f>
        <v>19.567625000000003</v>
      </c>
      <c r="F12" s="82">
        <f>D12*0.9</f>
        <v>18.537750000000003</v>
      </c>
      <c r="G12" s="29"/>
      <c r="H12" s="82">
        <f ca="1">IF($H$8&lt;2500,D12, IF(AND($H$8&lt;5000,$H$8&gt;2500),E12,F12))</f>
        <v>20.597500000000004</v>
      </c>
      <c r="I12" s="36">
        <f t="shared" ref="I12" ca="1" si="0">G12*H12</f>
        <v>0</v>
      </c>
      <c r="J12" s="14"/>
    </row>
    <row r="13" spans="1:15" ht="15.75" customHeight="1" x14ac:dyDescent="0.25">
      <c r="A13" s="41" t="s">
        <v>5</v>
      </c>
      <c r="B13" s="34" t="s">
        <v>1331</v>
      </c>
      <c r="C13" s="35">
        <v>0.55000000000000004</v>
      </c>
      <c r="D13" s="30">
        <f t="shared" ref="D13:D76" si="1">C13*$K$9</f>
        <v>20.597500000000004</v>
      </c>
      <c r="E13" s="30">
        <f t="shared" ref="E13:E76" si="2">D13*0.95</f>
        <v>19.567625000000003</v>
      </c>
      <c r="F13" s="82">
        <f t="shared" ref="F13:F76" si="3">D13*0.9</f>
        <v>18.537750000000003</v>
      </c>
      <c r="G13" s="29"/>
      <c r="H13" s="82">
        <f t="shared" ref="H13:H76" ca="1" si="4">IF($H$8&lt;2500,D13, IF(AND($H$8&lt;5000,$H$8&gt;2500),E13,F13))</f>
        <v>20.597500000000004</v>
      </c>
      <c r="I13" s="36">
        <f t="shared" ref="I13:I76" ca="1" si="5">G13*H13</f>
        <v>0</v>
      </c>
      <c r="J13" s="14"/>
    </row>
    <row r="14" spans="1:15" ht="15.75" customHeight="1" x14ac:dyDescent="0.25">
      <c r="A14" s="41" t="s">
        <v>5</v>
      </c>
      <c r="B14" s="34" t="s">
        <v>1332</v>
      </c>
      <c r="C14" s="35">
        <v>0.55000000000000004</v>
      </c>
      <c r="D14" s="30">
        <f t="shared" si="1"/>
        <v>20.597500000000004</v>
      </c>
      <c r="E14" s="30">
        <f t="shared" si="2"/>
        <v>19.567625000000003</v>
      </c>
      <c r="F14" s="82">
        <f t="shared" si="3"/>
        <v>18.537750000000003</v>
      </c>
      <c r="G14" s="29"/>
      <c r="H14" s="82">
        <f t="shared" ca="1" si="4"/>
        <v>20.597500000000004</v>
      </c>
      <c r="I14" s="36">
        <f t="shared" ca="1" si="5"/>
        <v>0</v>
      </c>
      <c r="J14" s="14"/>
    </row>
    <row r="15" spans="1:15" ht="15.75" customHeight="1" x14ac:dyDescent="0.25">
      <c r="A15" s="41" t="s">
        <v>5</v>
      </c>
      <c r="B15" s="34" t="s">
        <v>1333</v>
      </c>
      <c r="C15" s="35">
        <v>0.55000000000000004</v>
      </c>
      <c r="D15" s="30">
        <f t="shared" si="1"/>
        <v>20.597500000000004</v>
      </c>
      <c r="E15" s="30">
        <f t="shared" si="2"/>
        <v>19.567625000000003</v>
      </c>
      <c r="F15" s="82">
        <f t="shared" si="3"/>
        <v>18.537750000000003</v>
      </c>
      <c r="G15" s="29"/>
      <c r="H15" s="82">
        <f t="shared" ca="1" si="4"/>
        <v>20.597500000000004</v>
      </c>
      <c r="I15" s="36">
        <f t="shared" ca="1" si="5"/>
        <v>0</v>
      </c>
      <c r="J15" s="14"/>
    </row>
    <row r="16" spans="1:15" ht="15.75" customHeight="1" x14ac:dyDescent="0.25">
      <c r="A16" s="41" t="s">
        <v>5</v>
      </c>
      <c r="B16" s="34" t="s">
        <v>1334</v>
      </c>
      <c r="C16" s="35">
        <v>0.55000000000000004</v>
      </c>
      <c r="D16" s="30">
        <f t="shared" si="1"/>
        <v>20.597500000000004</v>
      </c>
      <c r="E16" s="30">
        <f t="shared" si="2"/>
        <v>19.567625000000003</v>
      </c>
      <c r="F16" s="82">
        <f t="shared" si="3"/>
        <v>18.537750000000003</v>
      </c>
      <c r="G16" s="29"/>
      <c r="H16" s="82">
        <f t="shared" ca="1" si="4"/>
        <v>20.597500000000004</v>
      </c>
      <c r="I16" s="36">
        <f t="shared" ca="1" si="5"/>
        <v>0</v>
      </c>
      <c r="J16" s="14"/>
    </row>
    <row r="17" spans="1:10" ht="15.75" customHeight="1" x14ac:dyDescent="0.25">
      <c r="A17" s="41" t="s">
        <v>5</v>
      </c>
      <c r="B17" s="34" t="s">
        <v>1335</v>
      </c>
      <c r="C17" s="35">
        <v>0.55000000000000004</v>
      </c>
      <c r="D17" s="30">
        <f t="shared" si="1"/>
        <v>20.597500000000004</v>
      </c>
      <c r="E17" s="30">
        <f t="shared" si="2"/>
        <v>19.567625000000003</v>
      </c>
      <c r="F17" s="82">
        <f t="shared" si="3"/>
        <v>18.537750000000003</v>
      </c>
      <c r="G17" s="29"/>
      <c r="H17" s="82">
        <f t="shared" ca="1" si="4"/>
        <v>20.597500000000004</v>
      </c>
      <c r="I17" s="36">
        <f t="shared" ca="1" si="5"/>
        <v>0</v>
      </c>
      <c r="J17" s="14"/>
    </row>
    <row r="18" spans="1:10" ht="15.75" customHeight="1" x14ac:dyDescent="0.25">
      <c r="A18" s="41" t="s">
        <v>5</v>
      </c>
      <c r="B18" s="34" t="s">
        <v>1339</v>
      </c>
      <c r="C18" s="35">
        <v>0.55000000000000004</v>
      </c>
      <c r="D18" s="30">
        <f t="shared" si="1"/>
        <v>20.597500000000004</v>
      </c>
      <c r="E18" s="30">
        <f t="shared" si="2"/>
        <v>19.567625000000003</v>
      </c>
      <c r="F18" s="82">
        <f t="shared" si="3"/>
        <v>18.537750000000003</v>
      </c>
      <c r="G18" s="29"/>
      <c r="H18" s="82">
        <f t="shared" ca="1" si="4"/>
        <v>20.597500000000004</v>
      </c>
      <c r="I18" s="36">
        <f t="shared" ca="1" si="5"/>
        <v>0</v>
      </c>
      <c r="J18" s="14"/>
    </row>
    <row r="19" spans="1:10" ht="15.75" customHeight="1" x14ac:dyDescent="0.25">
      <c r="A19" s="41" t="s">
        <v>5</v>
      </c>
      <c r="B19" s="34" t="s">
        <v>1337</v>
      </c>
      <c r="C19" s="35">
        <v>0.55000000000000004</v>
      </c>
      <c r="D19" s="30">
        <f t="shared" si="1"/>
        <v>20.597500000000004</v>
      </c>
      <c r="E19" s="30">
        <f t="shared" si="2"/>
        <v>19.567625000000003</v>
      </c>
      <c r="F19" s="82">
        <f t="shared" si="3"/>
        <v>18.537750000000003</v>
      </c>
      <c r="G19" s="29"/>
      <c r="H19" s="82">
        <f t="shared" ca="1" si="4"/>
        <v>20.597500000000004</v>
      </c>
      <c r="I19" s="36">
        <f t="shared" ca="1" si="5"/>
        <v>0</v>
      </c>
      <c r="J19" s="14"/>
    </row>
    <row r="20" spans="1:10" ht="15.75" customHeight="1" x14ac:dyDescent="0.25">
      <c r="A20" s="41" t="s">
        <v>5</v>
      </c>
      <c r="B20" s="34" t="s">
        <v>1338</v>
      </c>
      <c r="C20" s="35">
        <v>0.55000000000000004</v>
      </c>
      <c r="D20" s="30">
        <f t="shared" si="1"/>
        <v>20.597500000000004</v>
      </c>
      <c r="E20" s="30">
        <f t="shared" si="2"/>
        <v>19.567625000000003</v>
      </c>
      <c r="F20" s="82">
        <f t="shared" si="3"/>
        <v>18.537750000000003</v>
      </c>
      <c r="G20" s="29"/>
      <c r="H20" s="82">
        <f t="shared" ca="1" si="4"/>
        <v>20.597500000000004</v>
      </c>
      <c r="I20" s="36">
        <f t="shared" ca="1" si="5"/>
        <v>0</v>
      </c>
      <c r="J20" s="14"/>
    </row>
    <row r="21" spans="1:10" ht="15.75" customHeight="1" x14ac:dyDescent="0.25">
      <c r="A21" s="41" t="s">
        <v>5</v>
      </c>
      <c r="B21" s="34" t="s">
        <v>1336</v>
      </c>
      <c r="C21" s="35">
        <v>0.55000000000000004</v>
      </c>
      <c r="D21" s="30">
        <f t="shared" si="1"/>
        <v>20.597500000000004</v>
      </c>
      <c r="E21" s="30">
        <f t="shared" si="2"/>
        <v>19.567625000000003</v>
      </c>
      <c r="F21" s="82">
        <f t="shared" si="3"/>
        <v>18.537750000000003</v>
      </c>
      <c r="G21" s="29"/>
      <c r="H21" s="82">
        <f t="shared" ca="1" si="4"/>
        <v>20.597500000000004</v>
      </c>
      <c r="I21" s="36">
        <f t="shared" ca="1" si="5"/>
        <v>0</v>
      </c>
      <c r="J21" s="14"/>
    </row>
    <row r="22" spans="1:10" ht="15.75" customHeight="1" x14ac:dyDescent="0.25">
      <c r="A22" s="41" t="s">
        <v>5</v>
      </c>
      <c r="B22" s="34" t="s">
        <v>30</v>
      </c>
      <c r="C22" s="35">
        <v>0.55000000000000004</v>
      </c>
      <c r="D22" s="30">
        <f t="shared" si="1"/>
        <v>20.597500000000004</v>
      </c>
      <c r="E22" s="30">
        <f t="shared" si="2"/>
        <v>19.567625000000003</v>
      </c>
      <c r="F22" s="82">
        <f t="shared" si="3"/>
        <v>18.537750000000003</v>
      </c>
      <c r="G22" s="29"/>
      <c r="H22" s="82">
        <f t="shared" ca="1" si="4"/>
        <v>20.597500000000004</v>
      </c>
      <c r="I22" s="36">
        <f t="shared" ca="1" si="5"/>
        <v>0</v>
      </c>
      <c r="J22" s="14"/>
    </row>
    <row r="23" spans="1:10" ht="15.75" customHeight="1" x14ac:dyDescent="0.25">
      <c r="A23" s="41" t="s">
        <v>5</v>
      </c>
      <c r="B23" s="34" t="s">
        <v>32</v>
      </c>
      <c r="C23" s="35">
        <v>0.55000000000000004</v>
      </c>
      <c r="D23" s="30">
        <f t="shared" si="1"/>
        <v>20.597500000000004</v>
      </c>
      <c r="E23" s="30">
        <f t="shared" si="2"/>
        <v>19.567625000000003</v>
      </c>
      <c r="F23" s="82">
        <f t="shared" si="3"/>
        <v>18.537750000000003</v>
      </c>
      <c r="G23" s="29"/>
      <c r="H23" s="82">
        <f t="shared" ca="1" si="4"/>
        <v>20.597500000000004</v>
      </c>
      <c r="I23" s="36">
        <f t="shared" ca="1" si="5"/>
        <v>0</v>
      </c>
      <c r="J23" s="14"/>
    </row>
    <row r="24" spans="1:10" ht="15.75" customHeight="1" x14ac:dyDescent="0.25">
      <c r="A24" s="41" t="s">
        <v>5</v>
      </c>
      <c r="B24" s="34" t="s">
        <v>1341</v>
      </c>
      <c r="C24" s="35">
        <v>0.55000000000000004</v>
      </c>
      <c r="D24" s="30">
        <f t="shared" si="1"/>
        <v>20.597500000000004</v>
      </c>
      <c r="E24" s="30">
        <f t="shared" si="2"/>
        <v>19.567625000000003</v>
      </c>
      <c r="F24" s="82">
        <f t="shared" si="3"/>
        <v>18.537750000000003</v>
      </c>
      <c r="G24" s="29"/>
      <c r="H24" s="82">
        <f t="shared" ca="1" si="4"/>
        <v>20.597500000000004</v>
      </c>
      <c r="I24" s="36">
        <f t="shared" ca="1" si="5"/>
        <v>0</v>
      </c>
      <c r="J24" s="14"/>
    </row>
    <row r="25" spans="1:10" ht="15.75" customHeight="1" x14ac:dyDescent="0.25">
      <c r="A25" s="41" t="s">
        <v>5</v>
      </c>
      <c r="B25" s="34" t="s">
        <v>1340</v>
      </c>
      <c r="C25" s="35">
        <v>0.55000000000000004</v>
      </c>
      <c r="D25" s="30">
        <f t="shared" si="1"/>
        <v>20.597500000000004</v>
      </c>
      <c r="E25" s="30">
        <f t="shared" si="2"/>
        <v>19.567625000000003</v>
      </c>
      <c r="F25" s="82">
        <f t="shared" si="3"/>
        <v>18.537750000000003</v>
      </c>
      <c r="G25" s="29"/>
      <c r="H25" s="82">
        <f t="shared" ca="1" si="4"/>
        <v>20.597500000000004</v>
      </c>
      <c r="I25" s="36">
        <f t="shared" ca="1" si="5"/>
        <v>0</v>
      </c>
      <c r="J25" s="14"/>
    </row>
    <row r="26" spans="1:10" ht="15.75" customHeight="1" x14ac:dyDescent="0.25">
      <c r="A26" s="41" t="s">
        <v>5</v>
      </c>
      <c r="B26" s="34" t="s">
        <v>1342</v>
      </c>
      <c r="C26" s="35">
        <v>0.55000000000000004</v>
      </c>
      <c r="D26" s="30">
        <f t="shared" si="1"/>
        <v>20.597500000000004</v>
      </c>
      <c r="E26" s="30">
        <f t="shared" si="2"/>
        <v>19.567625000000003</v>
      </c>
      <c r="F26" s="82">
        <f t="shared" si="3"/>
        <v>18.537750000000003</v>
      </c>
      <c r="G26" s="29"/>
      <c r="H26" s="82">
        <f t="shared" ca="1" si="4"/>
        <v>20.597500000000004</v>
      </c>
      <c r="I26" s="36">
        <f t="shared" ca="1" si="5"/>
        <v>0</v>
      </c>
      <c r="J26" s="14"/>
    </row>
    <row r="27" spans="1:10" ht="15.75" customHeight="1" x14ac:dyDescent="0.25">
      <c r="A27" s="41" t="s">
        <v>5</v>
      </c>
      <c r="B27" s="34" t="s">
        <v>1343</v>
      </c>
      <c r="C27" s="35">
        <v>0.55000000000000004</v>
      </c>
      <c r="D27" s="30">
        <f t="shared" si="1"/>
        <v>20.597500000000004</v>
      </c>
      <c r="E27" s="30">
        <f t="shared" si="2"/>
        <v>19.567625000000003</v>
      </c>
      <c r="F27" s="82">
        <f t="shared" si="3"/>
        <v>18.537750000000003</v>
      </c>
      <c r="G27" s="29"/>
      <c r="H27" s="82">
        <f t="shared" ca="1" si="4"/>
        <v>20.597500000000004</v>
      </c>
      <c r="I27" s="36">
        <f t="shared" ca="1" si="5"/>
        <v>0</v>
      </c>
      <c r="J27" s="14"/>
    </row>
    <row r="28" spans="1:10" ht="15.75" customHeight="1" x14ac:dyDescent="0.25">
      <c r="A28" s="41" t="s">
        <v>5</v>
      </c>
      <c r="B28" s="34" t="s">
        <v>35</v>
      </c>
      <c r="C28" s="35">
        <v>0.55000000000000004</v>
      </c>
      <c r="D28" s="30">
        <f t="shared" si="1"/>
        <v>20.597500000000004</v>
      </c>
      <c r="E28" s="30">
        <f t="shared" si="2"/>
        <v>19.567625000000003</v>
      </c>
      <c r="F28" s="82">
        <f t="shared" si="3"/>
        <v>18.537750000000003</v>
      </c>
      <c r="G28" s="29"/>
      <c r="H28" s="82">
        <f t="shared" ca="1" si="4"/>
        <v>20.597500000000004</v>
      </c>
      <c r="I28" s="36">
        <f t="shared" ca="1" si="5"/>
        <v>0</v>
      </c>
      <c r="J28" s="14"/>
    </row>
    <row r="29" spans="1:10" ht="15.75" customHeight="1" x14ac:dyDescent="0.25">
      <c r="A29" s="41" t="s">
        <v>5</v>
      </c>
      <c r="B29" s="34" t="s">
        <v>1344</v>
      </c>
      <c r="C29" s="35">
        <v>0.55000000000000004</v>
      </c>
      <c r="D29" s="30">
        <f t="shared" si="1"/>
        <v>20.597500000000004</v>
      </c>
      <c r="E29" s="30">
        <f t="shared" si="2"/>
        <v>19.567625000000003</v>
      </c>
      <c r="F29" s="82">
        <f t="shared" si="3"/>
        <v>18.537750000000003</v>
      </c>
      <c r="G29" s="29"/>
      <c r="H29" s="82">
        <f t="shared" ca="1" si="4"/>
        <v>20.597500000000004</v>
      </c>
      <c r="I29" s="36">
        <f t="shared" ca="1" si="5"/>
        <v>0</v>
      </c>
      <c r="J29" s="14"/>
    </row>
    <row r="30" spans="1:10" ht="15.75" customHeight="1" x14ac:dyDescent="0.25">
      <c r="A30" s="41" t="s">
        <v>5</v>
      </c>
      <c r="B30" s="34" t="s">
        <v>1345</v>
      </c>
      <c r="C30" s="35">
        <v>0.55000000000000004</v>
      </c>
      <c r="D30" s="30">
        <f t="shared" si="1"/>
        <v>20.597500000000004</v>
      </c>
      <c r="E30" s="30">
        <f t="shared" si="2"/>
        <v>19.567625000000003</v>
      </c>
      <c r="F30" s="82">
        <f t="shared" si="3"/>
        <v>18.537750000000003</v>
      </c>
      <c r="G30" s="29"/>
      <c r="H30" s="82">
        <f t="shared" ca="1" si="4"/>
        <v>20.597500000000004</v>
      </c>
      <c r="I30" s="36">
        <f t="shared" ca="1" si="5"/>
        <v>0</v>
      </c>
      <c r="J30" s="14"/>
    </row>
    <row r="31" spans="1:10" ht="15.75" customHeight="1" x14ac:dyDescent="0.25">
      <c r="A31" s="41" t="s">
        <v>5</v>
      </c>
      <c r="B31" s="34" t="s">
        <v>1346</v>
      </c>
      <c r="C31" s="35">
        <v>0.55000000000000004</v>
      </c>
      <c r="D31" s="30">
        <f t="shared" si="1"/>
        <v>20.597500000000004</v>
      </c>
      <c r="E31" s="30">
        <f t="shared" si="2"/>
        <v>19.567625000000003</v>
      </c>
      <c r="F31" s="82">
        <f t="shared" si="3"/>
        <v>18.537750000000003</v>
      </c>
      <c r="G31" s="29"/>
      <c r="H31" s="82">
        <f t="shared" ca="1" si="4"/>
        <v>20.597500000000004</v>
      </c>
      <c r="I31" s="36">
        <f t="shared" ca="1" si="5"/>
        <v>0</v>
      </c>
      <c r="J31" s="14"/>
    </row>
    <row r="32" spans="1:10" ht="15.75" customHeight="1" x14ac:dyDescent="0.25">
      <c r="A32" s="41" t="s">
        <v>5</v>
      </c>
      <c r="B32" s="34" t="s">
        <v>1347</v>
      </c>
      <c r="C32" s="35">
        <v>0.55000000000000004</v>
      </c>
      <c r="D32" s="30">
        <f t="shared" si="1"/>
        <v>20.597500000000004</v>
      </c>
      <c r="E32" s="30">
        <f t="shared" si="2"/>
        <v>19.567625000000003</v>
      </c>
      <c r="F32" s="82">
        <f t="shared" si="3"/>
        <v>18.537750000000003</v>
      </c>
      <c r="G32" s="29"/>
      <c r="H32" s="82">
        <f t="shared" ca="1" si="4"/>
        <v>20.597500000000004</v>
      </c>
      <c r="I32" s="36">
        <f t="shared" ca="1" si="5"/>
        <v>0</v>
      </c>
      <c r="J32" s="14"/>
    </row>
    <row r="33" spans="1:10" ht="15.75" customHeight="1" x14ac:dyDescent="0.25">
      <c r="A33" s="41" t="s">
        <v>5</v>
      </c>
      <c r="B33" s="34" t="s">
        <v>1348</v>
      </c>
      <c r="C33" s="35">
        <v>0.55000000000000004</v>
      </c>
      <c r="D33" s="30">
        <f t="shared" si="1"/>
        <v>20.597500000000004</v>
      </c>
      <c r="E33" s="30">
        <f t="shared" si="2"/>
        <v>19.567625000000003</v>
      </c>
      <c r="F33" s="82">
        <f t="shared" si="3"/>
        <v>18.537750000000003</v>
      </c>
      <c r="G33" s="29"/>
      <c r="H33" s="82">
        <f t="shared" ca="1" si="4"/>
        <v>20.597500000000004</v>
      </c>
      <c r="I33" s="36">
        <f t="shared" ca="1" si="5"/>
        <v>0</v>
      </c>
      <c r="J33" s="14"/>
    </row>
    <row r="34" spans="1:10" ht="15.75" customHeight="1" x14ac:dyDescent="0.25">
      <c r="A34" s="41" t="s">
        <v>5</v>
      </c>
      <c r="B34" s="34" t="s">
        <v>1349</v>
      </c>
      <c r="C34" s="35">
        <v>0.55000000000000004</v>
      </c>
      <c r="D34" s="30">
        <f t="shared" si="1"/>
        <v>20.597500000000004</v>
      </c>
      <c r="E34" s="30">
        <f t="shared" si="2"/>
        <v>19.567625000000003</v>
      </c>
      <c r="F34" s="82">
        <f t="shared" si="3"/>
        <v>18.537750000000003</v>
      </c>
      <c r="G34" s="29"/>
      <c r="H34" s="82">
        <f t="shared" ca="1" si="4"/>
        <v>20.597500000000004</v>
      </c>
      <c r="I34" s="36">
        <f t="shared" ca="1" si="5"/>
        <v>0</v>
      </c>
      <c r="J34" s="14"/>
    </row>
    <row r="35" spans="1:10" ht="15.75" customHeight="1" x14ac:dyDescent="0.25">
      <c r="A35" s="41" t="s">
        <v>5</v>
      </c>
      <c r="B35" s="34" t="s">
        <v>2558</v>
      </c>
      <c r="C35" s="35">
        <v>0.55000000000000004</v>
      </c>
      <c r="D35" s="30">
        <f t="shared" si="1"/>
        <v>20.597500000000004</v>
      </c>
      <c r="E35" s="30">
        <f t="shared" si="2"/>
        <v>19.567625000000003</v>
      </c>
      <c r="F35" s="82">
        <f t="shared" si="3"/>
        <v>18.537750000000003</v>
      </c>
      <c r="G35" s="29"/>
      <c r="H35" s="82">
        <f t="shared" ca="1" si="4"/>
        <v>20.597500000000004</v>
      </c>
      <c r="I35" s="36">
        <f t="shared" ca="1" si="5"/>
        <v>0</v>
      </c>
      <c r="J35" s="14"/>
    </row>
    <row r="36" spans="1:10" ht="15.75" customHeight="1" x14ac:dyDescent="0.25">
      <c r="A36" s="41" t="s">
        <v>5</v>
      </c>
      <c r="B36" s="34" t="s">
        <v>1350</v>
      </c>
      <c r="C36" s="35">
        <v>0.55000000000000004</v>
      </c>
      <c r="D36" s="30">
        <f t="shared" si="1"/>
        <v>20.597500000000004</v>
      </c>
      <c r="E36" s="30">
        <f t="shared" si="2"/>
        <v>19.567625000000003</v>
      </c>
      <c r="F36" s="82">
        <f t="shared" si="3"/>
        <v>18.537750000000003</v>
      </c>
      <c r="G36" s="29"/>
      <c r="H36" s="82">
        <f t="shared" ca="1" si="4"/>
        <v>20.597500000000004</v>
      </c>
      <c r="I36" s="36">
        <f t="shared" ca="1" si="5"/>
        <v>0</v>
      </c>
      <c r="J36" s="14"/>
    </row>
    <row r="37" spans="1:10" ht="15.75" customHeight="1" x14ac:dyDescent="0.25">
      <c r="A37" s="41" t="s">
        <v>5</v>
      </c>
      <c r="B37" s="34" t="s">
        <v>36</v>
      </c>
      <c r="C37" s="35">
        <v>0.55000000000000004</v>
      </c>
      <c r="D37" s="30">
        <f t="shared" si="1"/>
        <v>20.597500000000004</v>
      </c>
      <c r="E37" s="30">
        <f t="shared" si="2"/>
        <v>19.567625000000003</v>
      </c>
      <c r="F37" s="82">
        <f t="shared" si="3"/>
        <v>18.537750000000003</v>
      </c>
      <c r="G37" s="29"/>
      <c r="H37" s="82">
        <f t="shared" ca="1" si="4"/>
        <v>20.597500000000004</v>
      </c>
      <c r="I37" s="36">
        <f t="shared" ca="1" si="5"/>
        <v>0</v>
      </c>
      <c r="J37" s="14"/>
    </row>
    <row r="38" spans="1:10" ht="15.75" customHeight="1" x14ac:dyDescent="0.25">
      <c r="A38" s="41" t="s">
        <v>5</v>
      </c>
      <c r="B38" s="34" t="s">
        <v>2637</v>
      </c>
      <c r="C38" s="35">
        <v>0.55000000000000004</v>
      </c>
      <c r="D38" s="30">
        <f t="shared" si="1"/>
        <v>20.597500000000004</v>
      </c>
      <c r="E38" s="30">
        <f t="shared" si="2"/>
        <v>19.567625000000003</v>
      </c>
      <c r="F38" s="82">
        <f t="shared" si="3"/>
        <v>18.537750000000003</v>
      </c>
      <c r="G38" s="29"/>
      <c r="H38" s="82">
        <f t="shared" ca="1" si="4"/>
        <v>20.597500000000004</v>
      </c>
      <c r="I38" s="36">
        <f t="shared" ca="1" si="5"/>
        <v>0</v>
      </c>
      <c r="J38" s="14"/>
    </row>
    <row r="39" spans="1:10" ht="15.75" customHeight="1" x14ac:dyDescent="0.25">
      <c r="A39" s="41" t="s">
        <v>5</v>
      </c>
      <c r="B39" s="34" t="s">
        <v>1351</v>
      </c>
      <c r="C39" s="35">
        <v>0.55000000000000004</v>
      </c>
      <c r="D39" s="30">
        <f t="shared" si="1"/>
        <v>20.597500000000004</v>
      </c>
      <c r="E39" s="30">
        <f t="shared" si="2"/>
        <v>19.567625000000003</v>
      </c>
      <c r="F39" s="82">
        <f t="shared" si="3"/>
        <v>18.537750000000003</v>
      </c>
      <c r="G39" s="29"/>
      <c r="H39" s="82">
        <f t="shared" ca="1" si="4"/>
        <v>20.597500000000004</v>
      </c>
      <c r="I39" s="36">
        <f t="shared" ca="1" si="5"/>
        <v>0</v>
      </c>
      <c r="J39" s="14"/>
    </row>
    <row r="40" spans="1:10" ht="15.75" customHeight="1" x14ac:dyDescent="0.25">
      <c r="A40" s="41" t="s">
        <v>5</v>
      </c>
      <c r="B40" s="34" t="s">
        <v>1353</v>
      </c>
      <c r="C40" s="35">
        <v>0.55000000000000004</v>
      </c>
      <c r="D40" s="30">
        <f t="shared" si="1"/>
        <v>20.597500000000004</v>
      </c>
      <c r="E40" s="30">
        <f t="shared" si="2"/>
        <v>19.567625000000003</v>
      </c>
      <c r="F40" s="82">
        <f t="shared" si="3"/>
        <v>18.537750000000003</v>
      </c>
      <c r="G40" s="29"/>
      <c r="H40" s="82">
        <f t="shared" ca="1" si="4"/>
        <v>20.597500000000004</v>
      </c>
      <c r="I40" s="36">
        <f t="shared" ca="1" si="5"/>
        <v>0</v>
      </c>
      <c r="J40" s="14"/>
    </row>
    <row r="41" spans="1:10" ht="15.75" customHeight="1" x14ac:dyDescent="0.25">
      <c r="A41" s="41" t="s">
        <v>5</v>
      </c>
      <c r="B41" s="34" t="s">
        <v>1354</v>
      </c>
      <c r="C41" s="35">
        <v>0.55000000000000004</v>
      </c>
      <c r="D41" s="30">
        <f t="shared" si="1"/>
        <v>20.597500000000004</v>
      </c>
      <c r="E41" s="30">
        <f t="shared" si="2"/>
        <v>19.567625000000003</v>
      </c>
      <c r="F41" s="82">
        <f t="shared" si="3"/>
        <v>18.537750000000003</v>
      </c>
      <c r="G41" s="29"/>
      <c r="H41" s="82">
        <f t="shared" ca="1" si="4"/>
        <v>20.597500000000004</v>
      </c>
      <c r="I41" s="36">
        <f t="shared" ca="1" si="5"/>
        <v>0</v>
      </c>
      <c r="J41" s="14"/>
    </row>
    <row r="42" spans="1:10" ht="15.75" customHeight="1" x14ac:dyDescent="0.25">
      <c r="A42" s="41" t="s">
        <v>5</v>
      </c>
      <c r="B42" s="34" t="s">
        <v>1352</v>
      </c>
      <c r="C42" s="35">
        <v>0.55000000000000004</v>
      </c>
      <c r="D42" s="30">
        <f t="shared" si="1"/>
        <v>20.597500000000004</v>
      </c>
      <c r="E42" s="30">
        <f t="shared" si="2"/>
        <v>19.567625000000003</v>
      </c>
      <c r="F42" s="82">
        <f t="shared" si="3"/>
        <v>18.537750000000003</v>
      </c>
      <c r="G42" s="29"/>
      <c r="H42" s="82">
        <f t="shared" ca="1" si="4"/>
        <v>20.597500000000004</v>
      </c>
      <c r="I42" s="36">
        <f t="shared" ca="1" si="5"/>
        <v>0</v>
      </c>
      <c r="J42" s="14"/>
    </row>
    <row r="43" spans="1:10" ht="15.75" customHeight="1" x14ac:dyDescent="0.25">
      <c r="A43" s="41" t="s">
        <v>5</v>
      </c>
      <c r="B43" s="34" t="s">
        <v>1355</v>
      </c>
      <c r="C43" s="35">
        <v>0.55000000000000004</v>
      </c>
      <c r="D43" s="30">
        <f t="shared" si="1"/>
        <v>20.597500000000004</v>
      </c>
      <c r="E43" s="30">
        <f t="shared" si="2"/>
        <v>19.567625000000003</v>
      </c>
      <c r="F43" s="82">
        <f t="shared" si="3"/>
        <v>18.537750000000003</v>
      </c>
      <c r="G43" s="29"/>
      <c r="H43" s="82">
        <f t="shared" ca="1" si="4"/>
        <v>20.597500000000004</v>
      </c>
      <c r="I43" s="36">
        <f t="shared" ca="1" si="5"/>
        <v>0</v>
      </c>
      <c r="J43" s="14"/>
    </row>
    <row r="44" spans="1:10" ht="15.75" customHeight="1" x14ac:dyDescent="0.25">
      <c r="A44" s="41" t="s">
        <v>5</v>
      </c>
      <c r="B44" s="34" t="s">
        <v>1356</v>
      </c>
      <c r="C44" s="35">
        <v>0.55000000000000004</v>
      </c>
      <c r="D44" s="30">
        <f t="shared" si="1"/>
        <v>20.597500000000004</v>
      </c>
      <c r="E44" s="30">
        <f t="shared" si="2"/>
        <v>19.567625000000003</v>
      </c>
      <c r="F44" s="82">
        <f t="shared" si="3"/>
        <v>18.537750000000003</v>
      </c>
      <c r="G44" s="29"/>
      <c r="H44" s="82">
        <f t="shared" ca="1" si="4"/>
        <v>20.597500000000004</v>
      </c>
      <c r="I44" s="36">
        <f t="shared" ca="1" si="5"/>
        <v>0</v>
      </c>
      <c r="J44" s="14"/>
    </row>
    <row r="45" spans="1:10" ht="15.75" customHeight="1" x14ac:dyDescent="0.25">
      <c r="A45" s="41" t="s">
        <v>5</v>
      </c>
      <c r="B45" s="34" t="s">
        <v>1357</v>
      </c>
      <c r="C45" s="35">
        <v>0.55000000000000004</v>
      </c>
      <c r="D45" s="30">
        <f t="shared" si="1"/>
        <v>20.597500000000004</v>
      </c>
      <c r="E45" s="30">
        <f t="shared" si="2"/>
        <v>19.567625000000003</v>
      </c>
      <c r="F45" s="82">
        <f t="shared" si="3"/>
        <v>18.537750000000003</v>
      </c>
      <c r="G45" s="29"/>
      <c r="H45" s="82">
        <f t="shared" ca="1" si="4"/>
        <v>20.597500000000004</v>
      </c>
      <c r="I45" s="36">
        <f t="shared" ca="1" si="5"/>
        <v>0</v>
      </c>
      <c r="J45" s="14"/>
    </row>
    <row r="46" spans="1:10" ht="15.75" customHeight="1" x14ac:dyDescent="0.25">
      <c r="A46" s="41" t="s">
        <v>5</v>
      </c>
      <c r="B46" s="34" t="s">
        <v>1358</v>
      </c>
      <c r="C46" s="35">
        <v>0.55000000000000004</v>
      </c>
      <c r="D46" s="30">
        <f t="shared" si="1"/>
        <v>20.597500000000004</v>
      </c>
      <c r="E46" s="30">
        <f t="shared" si="2"/>
        <v>19.567625000000003</v>
      </c>
      <c r="F46" s="82">
        <f t="shared" si="3"/>
        <v>18.537750000000003</v>
      </c>
      <c r="G46" s="29"/>
      <c r="H46" s="82">
        <f t="shared" ca="1" si="4"/>
        <v>20.597500000000004</v>
      </c>
      <c r="I46" s="36">
        <f t="shared" ca="1" si="5"/>
        <v>0</v>
      </c>
      <c r="J46" s="14"/>
    </row>
    <row r="47" spans="1:10" ht="15.75" customHeight="1" x14ac:dyDescent="0.25">
      <c r="A47" s="41" t="s">
        <v>5</v>
      </c>
      <c r="B47" s="34" t="s">
        <v>1359</v>
      </c>
      <c r="C47" s="35">
        <v>0.55000000000000004</v>
      </c>
      <c r="D47" s="30">
        <f t="shared" si="1"/>
        <v>20.597500000000004</v>
      </c>
      <c r="E47" s="30">
        <f t="shared" si="2"/>
        <v>19.567625000000003</v>
      </c>
      <c r="F47" s="82">
        <f t="shared" si="3"/>
        <v>18.537750000000003</v>
      </c>
      <c r="G47" s="29"/>
      <c r="H47" s="82">
        <f t="shared" ca="1" si="4"/>
        <v>20.597500000000004</v>
      </c>
      <c r="I47" s="36">
        <f t="shared" ca="1" si="5"/>
        <v>0</v>
      </c>
      <c r="J47" s="14"/>
    </row>
    <row r="48" spans="1:10" ht="15.75" customHeight="1" x14ac:dyDescent="0.25">
      <c r="A48" s="41" t="s">
        <v>5</v>
      </c>
      <c r="B48" s="34" t="s">
        <v>1360</v>
      </c>
      <c r="C48" s="35">
        <v>0.55000000000000004</v>
      </c>
      <c r="D48" s="30">
        <f t="shared" si="1"/>
        <v>20.597500000000004</v>
      </c>
      <c r="E48" s="30">
        <f t="shared" si="2"/>
        <v>19.567625000000003</v>
      </c>
      <c r="F48" s="82">
        <f t="shared" si="3"/>
        <v>18.537750000000003</v>
      </c>
      <c r="G48" s="29"/>
      <c r="H48" s="82">
        <f t="shared" ca="1" si="4"/>
        <v>20.597500000000004</v>
      </c>
      <c r="I48" s="36">
        <f t="shared" ca="1" si="5"/>
        <v>0</v>
      </c>
      <c r="J48" s="14"/>
    </row>
    <row r="49" spans="1:10" ht="15.75" customHeight="1" x14ac:dyDescent="0.25">
      <c r="A49" s="41" t="s">
        <v>5</v>
      </c>
      <c r="B49" s="34" t="s">
        <v>1361</v>
      </c>
      <c r="C49" s="35">
        <v>0.55000000000000004</v>
      </c>
      <c r="D49" s="30">
        <f t="shared" si="1"/>
        <v>20.597500000000004</v>
      </c>
      <c r="E49" s="30">
        <f t="shared" si="2"/>
        <v>19.567625000000003</v>
      </c>
      <c r="F49" s="82">
        <f t="shared" si="3"/>
        <v>18.537750000000003</v>
      </c>
      <c r="G49" s="29"/>
      <c r="H49" s="82">
        <f t="shared" ca="1" si="4"/>
        <v>20.597500000000004</v>
      </c>
      <c r="I49" s="36">
        <f t="shared" ca="1" si="5"/>
        <v>0</v>
      </c>
      <c r="J49" s="14"/>
    </row>
    <row r="50" spans="1:10" ht="15.75" customHeight="1" x14ac:dyDescent="0.25">
      <c r="A50" s="41" t="s">
        <v>5</v>
      </c>
      <c r="B50" s="34" t="s">
        <v>1362</v>
      </c>
      <c r="C50" s="35">
        <v>0.55000000000000004</v>
      </c>
      <c r="D50" s="30">
        <f t="shared" si="1"/>
        <v>20.597500000000004</v>
      </c>
      <c r="E50" s="30">
        <f t="shared" si="2"/>
        <v>19.567625000000003</v>
      </c>
      <c r="F50" s="82">
        <f t="shared" si="3"/>
        <v>18.537750000000003</v>
      </c>
      <c r="G50" s="29"/>
      <c r="H50" s="82">
        <f t="shared" ca="1" si="4"/>
        <v>20.597500000000004</v>
      </c>
      <c r="I50" s="36">
        <f t="shared" ca="1" si="5"/>
        <v>0</v>
      </c>
      <c r="J50" s="14"/>
    </row>
    <row r="51" spans="1:10" ht="15.75" customHeight="1" x14ac:dyDescent="0.25">
      <c r="A51" s="41" t="s">
        <v>5</v>
      </c>
      <c r="B51" s="34" t="s">
        <v>1363</v>
      </c>
      <c r="C51" s="35">
        <v>0.55000000000000004</v>
      </c>
      <c r="D51" s="30">
        <f t="shared" si="1"/>
        <v>20.597500000000004</v>
      </c>
      <c r="E51" s="30">
        <f t="shared" si="2"/>
        <v>19.567625000000003</v>
      </c>
      <c r="F51" s="82">
        <f t="shared" si="3"/>
        <v>18.537750000000003</v>
      </c>
      <c r="G51" s="29"/>
      <c r="H51" s="82">
        <f t="shared" ca="1" si="4"/>
        <v>20.597500000000004</v>
      </c>
      <c r="I51" s="36">
        <f t="shared" ca="1" si="5"/>
        <v>0</v>
      </c>
      <c r="J51" s="14"/>
    </row>
    <row r="52" spans="1:10" ht="15.75" customHeight="1" x14ac:dyDescent="0.25">
      <c r="A52" s="41" t="s">
        <v>5</v>
      </c>
      <c r="B52" s="34" t="s">
        <v>1364</v>
      </c>
      <c r="C52" s="35">
        <v>0.55000000000000004</v>
      </c>
      <c r="D52" s="30">
        <f t="shared" si="1"/>
        <v>20.597500000000004</v>
      </c>
      <c r="E52" s="30">
        <f t="shared" si="2"/>
        <v>19.567625000000003</v>
      </c>
      <c r="F52" s="82">
        <f t="shared" si="3"/>
        <v>18.537750000000003</v>
      </c>
      <c r="G52" s="29"/>
      <c r="H52" s="82">
        <f t="shared" ca="1" si="4"/>
        <v>20.597500000000004</v>
      </c>
      <c r="I52" s="36">
        <f t="shared" ca="1" si="5"/>
        <v>0</v>
      </c>
      <c r="J52" s="14"/>
    </row>
    <row r="53" spans="1:10" ht="15.75" customHeight="1" x14ac:dyDescent="0.25">
      <c r="A53" s="41" t="s">
        <v>5</v>
      </c>
      <c r="B53" s="34" t="s">
        <v>47</v>
      </c>
      <c r="C53" s="35">
        <v>0.55000000000000004</v>
      </c>
      <c r="D53" s="30">
        <f t="shared" si="1"/>
        <v>20.597500000000004</v>
      </c>
      <c r="E53" s="30">
        <f t="shared" si="2"/>
        <v>19.567625000000003</v>
      </c>
      <c r="F53" s="82">
        <f t="shared" si="3"/>
        <v>18.537750000000003</v>
      </c>
      <c r="G53" s="29"/>
      <c r="H53" s="82">
        <f t="shared" ca="1" si="4"/>
        <v>20.597500000000004</v>
      </c>
      <c r="I53" s="36">
        <f t="shared" ca="1" si="5"/>
        <v>0</v>
      </c>
      <c r="J53" s="14"/>
    </row>
    <row r="54" spans="1:10" ht="15.75" customHeight="1" x14ac:dyDescent="0.25">
      <c r="A54" s="41" t="s">
        <v>5</v>
      </c>
      <c r="B54" s="34" t="s">
        <v>48</v>
      </c>
      <c r="C54" s="35">
        <v>0.55000000000000004</v>
      </c>
      <c r="D54" s="30">
        <f t="shared" si="1"/>
        <v>20.597500000000004</v>
      </c>
      <c r="E54" s="30">
        <f t="shared" si="2"/>
        <v>19.567625000000003</v>
      </c>
      <c r="F54" s="82">
        <f t="shared" si="3"/>
        <v>18.537750000000003</v>
      </c>
      <c r="G54" s="29"/>
      <c r="H54" s="82">
        <f t="shared" ca="1" si="4"/>
        <v>20.597500000000004</v>
      </c>
      <c r="I54" s="36">
        <f t="shared" ca="1" si="5"/>
        <v>0</v>
      </c>
      <c r="J54" s="14"/>
    </row>
    <row r="55" spans="1:10" ht="15.75" customHeight="1" x14ac:dyDescent="0.25">
      <c r="A55" s="41" t="s">
        <v>5</v>
      </c>
      <c r="B55" s="34" t="s">
        <v>1368</v>
      </c>
      <c r="C55" s="35">
        <v>0.55000000000000004</v>
      </c>
      <c r="D55" s="30">
        <f t="shared" si="1"/>
        <v>20.597500000000004</v>
      </c>
      <c r="E55" s="30">
        <f t="shared" si="2"/>
        <v>19.567625000000003</v>
      </c>
      <c r="F55" s="82">
        <f t="shared" si="3"/>
        <v>18.537750000000003</v>
      </c>
      <c r="G55" s="29"/>
      <c r="H55" s="82">
        <f t="shared" ca="1" si="4"/>
        <v>20.597500000000004</v>
      </c>
      <c r="I55" s="36">
        <f t="shared" ca="1" si="5"/>
        <v>0</v>
      </c>
      <c r="J55" s="14"/>
    </row>
    <row r="56" spans="1:10" ht="15.75" customHeight="1" x14ac:dyDescent="0.25">
      <c r="A56" s="41" t="s">
        <v>5</v>
      </c>
      <c r="B56" s="34" t="s">
        <v>1366</v>
      </c>
      <c r="C56" s="35">
        <v>0.55000000000000004</v>
      </c>
      <c r="D56" s="30">
        <f t="shared" si="1"/>
        <v>20.597500000000004</v>
      </c>
      <c r="E56" s="30">
        <f t="shared" si="2"/>
        <v>19.567625000000003</v>
      </c>
      <c r="F56" s="82">
        <f t="shared" si="3"/>
        <v>18.537750000000003</v>
      </c>
      <c r="G56" s="29"/>
      <c r="H56" s="82">
        <f t="shared" ca="1" si="4"/>
        <v>20.597500000000004</v>
      </c>
      <c r="I56" s="36">
        <f t="shared" ca="1" si="5"/>
        <v>0</v>
      </c>
      <c r="J56" s="14"/>
    </row>
    <row r="57" spans="1:10" ht="15.75" customHeight="1" x14ac:dyDescent="0.25">
      <c r="A57" s="41" t="s">
        <v>5</v>
      </c>
      <c r="B57" s="34" t="s">
        <v>1367</v>
      </c>
      <c r="C57" s="35">
        <v>0.55000000000000004</v>
      </c>
      <c r="D57" s="30">
        <f t="shared" si="1"/>
        <v>20.597500000000004</v>
      </c>
      <c r="E57" s="30">
        <f t="shared" si="2"/>
        <v>19.567625000000003</v>
      </c>
      <c r="F57" s="82">
        <f t="shared" si="3"/>
        <v>18.537750000000003</v>
      </c>
      <c r="G57" s="29"/>
      <c r="H57" s="82">
        <f t="shared" ca="1" si="4"/>
        <v>20.597500000000004</v>
      </c>
      <c r="I57" s="36">
        <f t="shared" ca="1" si="5"/>
        <v>0</v>
      </c>
      <c r="J57" s="14"/>
    </row>
    <row r="58" spans="1:10" ht="15.75" customHeight="1" x14ac:dyDescent="0.25">
      <c r="A58" s="41" t="s">
        <v>5</v>
      </c>
      <c r="B58" s="34" t="s">
        <v>1365</v>
      </c>
      <c r="C58" s="35">
        <v>0.55000000000000004</v>
      </c>
      <c r="D58" s="30">
        <f t="shared" si="1"/>
        <v>20.597500000000004</v>
      </c>
      <c r="E58" s="30">
        <f t="shared" si="2"/>
        <v>19.567625000000003</v>
      </c>
      <c r="F58" s="82">
        <f t="shared" si="3"/>
        <v>18.537750000000003</v>
      </c>
      <c r="G58" s="29"/>
      <c r="H58" s="82">
        <f t="shared" ca="1" si="4"/>
        <v>20.597500000000004</v>
      </c>
      <c r="I58" s="36">
        <f t="shared" ca="1" si="5"/>
        <v>0</v>
      </c>
      <c r="J58" s="14"/>
    </row>
    <row r="59" spans="1:10" ht="15.75" customHeight="1" x14ac:dyDescent="0.25">
      <c r="A59" s="41" t="s">
        <v>5</v>
      </c>
      <c r="B59" s="34" t="s">
        <v>1369</v>
      </c>
      <c r="C59" s="35">
        <v>0.55000000000000004</v>
      </c>
      <c r="D59" s="30">
        <f t="shared" si="1"/>
        <v>20.597500000000004</v>
      </c>
      <c r="E59" s="30">
        <f t="shared" si="2"/>
        <v>19.567625000000003</v>
      </c>
      <c r="F59" s="82">
        <f t="shared" si="3"/>
        <v>18.537750000000003</v>
      </c>
      <c r="G59" s="29"/>
      <c r="H59" s="82">
        <f t="shared" ca="1" si="4"/>
        <v>20.597500000000004</v>
      </c>
      <c r="I59" s="36">
        <f t="shared" ca="1" si="5"/>
        <v>0</v>
      </c>
      <c r="J59" s="14"/>
    </row>
    <row r="60" spans="1:10" ht="15.75" customHeight="1" x14ac:dyDescent="0.25">
      <c r="A60" s="41" t="s">
        <v>5</v>
      </c>
      <c r="B60" s="34" t="s">
        <v>1370</v>
      </c>
      <c r="C60" s="35">
        <v>0.55000000000000004</v>
      </c>
      <c r="D60" s="30">
        <f t="shared" si="1"/>
        <v>20.597500000000004</v>
      </c>
      <c r="E60" s="30">
        <f t="shared" si="2"/>
        <v>19.567625000000003</v>
      </c>
      <c r="F60" s="82">
        <f t="shared" si="3"/>
        <v>18.537750000000003</v>
      </c>
      <c r="G60" s="29"/>
      <c r="H60" s="82">
        <f t="shared" ca="1" si="4"/>
        <v>20.597500000000004</v>
      </c>
      <c r="I60" s="36">
        <f t="shared" ca="1" si="5"/>
        <v>0</v>
      </c>
      <c r="J60" s="14"/>
    </row>
    <row r="61" spans="1:10" ht="15.75" customHeight="1" x14ac:dyDescent="0.25">
      <c r="A61" s="41" t="s">
        <v>5</v>
      </c>
      <c r="B61" s="34" t="s">
        <v>1372</v>
      </c>
      <c r="C61" s="35">
        <v>0.55000000000000004</v>
      </c>
      <c r="D61" s="30">
        <f t="shared" si="1"/>
        <v>20.597500000000004</v>
      </c>
      <c r="E61" s="30">
        <f t="shared" si="2"/>
        <v>19.567625000000003</v>
      </c>
      <c r="F61" s="82">
        <f t="shared" si="3"/>
        <v>18.537750000000003</v>
      </c>
      <c r="G61" s="29"/>
      <c r="H61" s="82">
        <f t="shared" ca="1" si="4"/>
        <v>20.597500000000004</v>
      </c>
      <c r="I61" s="36">
        <f t="shared" ca="1" si="5"/>
        <v>0</v>
      </c>
      <c r="J61" s="14"/>
    </row>
    <row r="62" spans="1:10" ht="15.75" customHeight="1" x14ac:dyDescent="0.25">
      <c r="A62" s="41" t="s">
        <v>5</v>
      </c>
      <c r="B62" s="34" t="s">
        <v>1371</v>
      </c>
      <c r="C62" s="35">
        <v>0.55000000000000004</v>
      </c>
      <c r="D62" s="30">
        <f t="shared" si="1"/>
        <v>20.597500000000004</v>
      </c>
      <c r="E62" s="30">
        <f t="shared" si="2"/>
        <v>19.567625000000003</v>
      </c>
      <c r="F62" s="82">
        <f t="shared" si="3"/>
        <v>18.537750000000003</v>
      </c>
      <c r="G62" s="29"/>
      <c r="H62" s="82">
        <f t="shared" ca="1" si="4"/>
        <v>20.597500000000004</v>
      </c>
      <c r="I62" s="36">
        <f t="shared" ca="1" si="5"/>
        <v>0</v>
      </c>
      <c r="J62" s="14"/>
    </row>
    <row r="63" spans="1:10" ht="15.75" customHeight="1" x14ac:dyDescent="0.25">
      <c r="A63" s="41" t="s">
        <v>5</v>
      </c>
      <c r="B63" s="34" t="s">
        <v>1373</v>
      </c>
      <c r="C63" s="35">
        <v>0.55000000000000004</v>
      </c>
      <c r="D63" s="30">
        <f t="shared" si="1"/>
        <v>20.597500000000004</v>
      </c>
      <c r="E63" s="30">
        <f t="shared" si="2"/>
        <v>19.567625000000003</v>
      </c>
      <c r="F63" s="82">
        <f t="shared" si="3"/>
        <v>18.537750000000003</v>
      </c>
      <c r="G63" s="29"/>
      <c r="H63" s="82">
        <f t="shared" ca="1" si="4"/>
        <v>20.597500000000004</v>
      </c>
      <c r="I63" s="36">
        <f t="shared" ca="1" si="5"/>
        <v>0</v>
      </c>
      <c r="J63" s="14"/>
    </row>
    <row r="64" spans="1:10" ht="15.75" customHeight="1" x14ac:dyDescent="0.25">
      <c r="A64" s="41" t="s">
        <v>5</v>
      </c>
      <c r="B64" s="34" t="s">
        <v>1374</v>
      </c>
      <c r="C64" s="35">
        <v>0.55000000000000004</v>
      </c>
      <c r="D64" s="30">
        <f t="shared" si="1"/>
        <v>20.597500000000004</v>
      </c>
      <c r="E64" s="30">
        <f t="shared" si="2"/>
        <v>19.567625000000003</v>
      </c>
      <c r="F64" s="82">
        <f t="shared" si="3"/>
        <v>18.537750000000003</v>
      </c>
      <c r="G64" s="29"/>
      <c r="H64" s="82">
        <f t="shared" ca="1" si="4"/>
        <v>20.597500000000004</v>
      </c>
      <c r="I64" s="36">
        <f t="shared" ca="1" si="5"/>
        <v>0</v>
      </c>
      <c r="J64" s="14"/>
    </row>
    <row r="65" spans="1:10" ht="15.75" customHeight="1" x14ac:dyDescent="0.25">
      <c r="A65" s="41" t="s">
        <v>5</v>
      </c>
      <c r="B65" s="34" t="s">
        <v>1375</v>
      </c>
      <c r="C65" s="35">
        <v>0.55000000000000004</v>
      </c>
      <c r="D65" s="30">
        <f t="shared" si="1"/>
        <v>20.597500000000004</v>
      </c>
      <c r="E65" s="30">
        <f t="shared" si="2"/>
        <v>19.567625000000003</v>
      </c>
      <c r="F65" s="82">
        <f t="shared" si="3"/>
        <v>18.537750000000003</v>
      </c>
      <c r="G65" s="29"/>
      <c r="H65" s="82">
        <f t="shared" ca="1" si="4"/>
        <v>20.597500000000004</v>
      </c>
      <c r="I65" s="36">
        <f t="shared" ca="1" si="5"/>
        <v>0</v>
      </c>
      <c r="J65" s="14"/>
    </row>
    <row r="66" spans="1:10" ht="15.75" customHeight="1" x14ac:dyDescent="0.25">
      <c r="A66" s="41" t="s">
        <v>5</v>
      </c>
      <c r="B66" s="34" t="s">
        <v>1376</v>
      </c>
      <c r="C66" s="35">
        <v>0.55000000000000004</v>
      </c>
      <c r="D66" s="30">
        <f t="shared" si="1"/>
        <v>20.597500000000004</v>
      </c>
      <c r="E66" s="30">
        <f t="shared" si="2"/>
        <v>19.567625000000003</v>
      </c>
      <c r="F66" s="82">
        <f t="shared" si="3"/>
        <v>18.537750000000003</v>
      </c>
      <c r="G66" s="29"/>
      <c r="H66" s="82">
        <f t="shared" ca="1" si="4"/>
        <v>20.597500000000004</v>
      </c>
      <c r="I66" s="36">
        <f t="shared" ca="1" si="5"/>
        <v>0</v>
      </c>
      <c r="J66" s="14"/>
    </row>
    <row r="67" spans="1:10" ht="15.75" customHeight="1" x14ac:dyDescent="0.25">
      <c r="A67" s="41" t="s">
        <v>5</v>
      </c>
      <c r="B67" s="34" t="s">
        <v>1377</v>
      </c>
      <c r="C67" s="35">
        <v>0.55000000000000004</v>
      </c>
      <c r="D67" s="30">
        <f t="shared" si="1"/>
        <v>20.597500000000004</v>
      </c>
      <c r="E67" s="30">
        <f t="shared" si="2"/>
        <v>19.567625000000003</v>
      </c>
      <c r="F67" s="82">
        <f t="shared" si="3"/>
        <v>18.537750000000003</v>
      </c>
      <c r="G67" s="29"/>
      <c r="H67" s="82">
        <f t="shared" ca="1" si="4"/>
        <v>20.597500000000004</v>
      </c>
      <c r="I67" s="36">
        <f t="shared" ca="1" si="5"/>
        <v>0</v>
      </c>
      <c r="J67" s="14"/>
    </row>
    <row r="68" spans="1:10" ht="15.75" customHeight="1" x14ac:dyDescent="0.25">
      <c r="A68" s="41" t="s">
        <v>5</v>
      </c>
      <c r="B68" s="34" t="s">
        <v>1378</v>
      </c>
      <c r="C68" s="35">
        <v>0.55000000000000004</v>
      </c>
      <c r="D68" s="30">
        <f t="shared" si="1"/>
        <v>20.597500000000004</v>
      </c>
      <c r="E68" s="30">
        <f t="shared" si="2"/>
        <v>19.567625000000003</v>
      </c>
      <c r="F68" s="82">
        <f t="shared" si="3"/>
        <v>18.537750000000003</v>
      </c>
      <c r="G68" s="29"/>
      <c r="H68" s="82">
        <f t="shared" ca="1" si="4"/>
        <v>20.597500000000004</v>
      </c>
      <c r="I68" s="36">
        <f t="shared" ca="1" si="5"/>
        <v>0</v>
      </c>
      <c r="J68" s="14"/>
    </row>
    <row r="69" spans="1:10" ht="15.75" customHeight="1" x14ac:dyDescent="0.25">
      <c r="A69" s="41" t="s">
        <v>5</v>
      </c>
      <c r="B69" s="34" t="s">
        <v>1380</v>
      </c>
      <c r="C69" s="35">
        <v>0.55000000000000004</v>
      </c>
      <c r="D69" s="30">
        <f t="shared" si="1"/>
        <v>20.597500000000004</v>
      </c>
      <c r="E69" s="30">
        <f t="shared" si="2"/>
        <v>19.567625000000003</v>
      </c>
      <c r="F69" s="82">
        <f t="shared" si="3"/>
        <v>18.537750000000003</v>
      </c>
      <c r="G69" s="29"/>
      <c r="H69" s="82">
        <f t="shared" ca="1" si="4"/>
        <v>20.597500000000004</v>
      </c>
      <c r="I69" s="36">
        <f t="shared" ca="1" si="5"/>
        <v>0</v>
      </c>
      <c r="J69" s="14"/>
    </row>
    <row r="70" spans="1:10" ht="15.75" customHeight="1" x14ac:dyDescent="0.25">
      <c r="A70" s="41" t="s">
        <v>5</v>
      </c>
      <c r="B70" s="34" t="s">
        <v>1379</v>
      </c>
      <c r="C70" s="35">
        <v>0.55000000000000004</v>
      </c>
      <c r="D70" s="30">
        <f t="shared" si="1"/>
        <v>20.597500000000004</v>
      </c>
      <c r="E70" s="30">
        <f t="shared" si="2"/>
        <v>19.567625000000003</v>
      </c>
      <c r="F70" s="82">
        <f t="shared" si="3"/>
        <v>18.537750000000003</v>
      </c>
      <c r="G70" s="29"/>
      <c r="H70" s="82">
        <f t="shared" ca="1" si="4"/>
        <v>20.597500000000004</v>
      </c>
      <c r="I70" s="36">
        <f t="shared" ca="1" si="5"/>
        <v>0</v>
      </c>
      <c r="J70" s="14"/>
    </row>
    <row r="71" spans="1:10" ht="15.75" customHeight="1" x14ac:dyDescent="0.25">
      <c r="A71" s="41" t="s">
        <v>5</v>
      </c>
      <c r="B71" s="34" t="s">
        <v>1381</v>
      </c>
      <c r="C71" s="35">
        <v>0.55000000000000004</v>
      </c>
      <c r="D71" s="30">
        <f t="shared" si="1"/>
        <v>20.597500000000004</v>
      </c>
      <c r="E71" s="30">
        <f t="shared" si="2"/>
        <v>19.567625000000003</v>
      </c>
      <c r="F71" s="82">
        <f t="shared" si="3"/>
        <v>18.537750000000003</v>
      </c>
      <c r="G71" s="29"/>
      <c r="H71" s="82">
        <f t="shared" ca="1" si="4"/>
        <v>20.597500000000004</v>
      </c>
      <c r="I71" s="36">
        <f t="shared" ca="1" si="5"/>
        <v>0</v>
      </c>
      <c r="J71" s="14"/>
    </row>
    <row r="72" spans="1:10" ht="15.75" customHeight="1" x14ac:dyDescent="0.25">
      <c r="A72" s="41" t="s">
        <v>5</v>
      </c>
      <c r="B72" s="34" t="s">
        <v>1382</v>
      </c>
      <c r="C72" s="35">
        <v>0.55000000000000004</v>
      </c>
      <c r="D72" s="30">
        <f t="shared" si="1"/>
        <v>20.597500000000004</v>
      </c>
      <c r="E72" s="30">
        <f t="shared" si="2"/>
        <v>19.567625000000003</v>
      </c>
      <c r="F72" s="82">
        <f t="shared" si="3"/>
        <v>18.537750000000003</v>
      </c>
      <c r="G72" s="29"/>
      <c r="H72" s="82">
        <f t="shared" ca="1" si="4"/>
        <v>20.597500000000004</v>
      </c>
      <c r="I72" s="36">
        <f t="shared" ca="1" si="5"/>
        <v>0</v>
      </c>
      <c r="J72" s="14"/>
    </row>
    <row r="73" spans="1:10" ht="15.75" customHeight="1" x14ac:dyDescent="0.25">
      <c r="A73" s="41" t="s">
        <v>5</v>
      </c>
      <c r="B73" s="34" t="s">
        <v>1383</v>
      </c>
      <c r="C73" s="35">
        <v>0.55000000000000004</v>
      </c>
      <c r="D73" s="30">
        <f t="shared" si="1"/>
        <v>20.597500000000004</v>
      </c>
      <c r="E73" s="30">
        <f t="shared" si="2"/>
        <v>19.567625000000003</v>
      </c>
      <c r="F73" s="82">
        <f t="shared" si="3"/>
        <v>18.537750000000003</v>
      </c>
      <c r="G73" s="29"/>
      <c r="H73" s="82">
        <f t="shared" ca="1" si="4"/>
        <v>20.597500000000004</v>
      </c>
      <c r="I73" s="36">
        <f t="shared" ca="1" si="5"/>
        <v>0</v>
      </c>
      <c r="J73" s="14"/>
    </row>
    <row r="74" spans="1:10" ht="15.75" customHeight="1" x14ac:dyDescent="0.25">
      <c r="A74" s="41" t="s">
        <v>5</v>
      </c>
      <c r="B74" s="34" t="s">
        <v>1384</v>
      </c>
      <c r="C74" s="35">
        <v>0.55000000000000004</v>
      </c>
      <c r="D74" s="30">
        <f t="shared" si="1"/>
        <v>20.597500000000004</v>
      </c>
      <c r="E74" s="30">
        <f t="shared" si="2"/>
        <v>19.567625000000003</v>
      </c>
      <c r="F74" s="82">
        <f t="shared" si="3"/>
        <v>18.537750000000003</v>
      </c>
      <c r="G74" s="29"/>
      <c r="H74" s="82">
        <f t="shared" ca="1" si="4"/>
        <v>20.597500000000004</v>
      </c>
      <c r="I74" s="36">
        <f t="shared" ca="1" si="5"/>
        <v>0</v>
      </c>
      <c r="J74" s="14"/>
    </row>
    <row r="75" spans="1:10" ht="15.75" customHeight="1" x14ac:dyDescent="0.25">
      <c r="A75" s="41" t="s">
        <v>5</v>
      </c>
      <c r="B75" s="34" t="s">
        <v>1385</v>
      </c>
      <c r="C75" s="35">
        <v>0.55000000000000004</v>
      </c>
      <c r="D75" s="30">
        <f t="shared" si="1"/>
        <v>20.597500000000004</v>
      </c>
      <c r="E75" s="30">
        <f t="shared" si="2"/>
        <v>19.567625000000003</v>
      </c>
      <c r="F75" s="82">
        <f t="shared" si="3"/>
        <v>18.537750000000003</v>
      </c>
      <c r="G75" s="29"/>
      <c r="H75" s="82">
        <f t="shared" ca="1" si="4"/>
        <v>20.597500000000004</v>
      </c>
      <c r="I75" s="36">
        <f t="shared" ca="1" si="5"/>
        <v>0</v>
      </c>
      <c r="J75" s="14"/>
    </row>
    <row r="76" spans="1:10" ht="15.75" customHeight="1" x14ac:dyDescent="0.25">
      <c r="A76" s="41" t="s">
        <v>5</v>
      </c>
      <c r="B76" s="34" t="s">
        <v>1386</v>
      </c>
      <c r="C76" s="35">
        <v>0.55000000000000004</v>
      </c>
      <c r="D76" s="30">
        <f t="shared" si="1"/>
        <v>20.597500000000004</v>
      </c>
      <c r="E76" s="30">
        <f t="shared" si="2"/>
        <v>19.567625000000003</v>
      </c>
      <c r="F76" s="82">
        <f t="shared" si="3"/>
        <v>18.537750000000003</v>
      </c>
      <c r="G76" s="29"/>
      <c r="H76" s="82">
        <f t="shared" ca="1" si="4"/>
        <v>20.597500000000004</v>
      </c>
      <c r="I76" s="36">
        <f t="shared" ca="1" si="5"/>
        <v>0</v>
      </c>
      <c r="J76" s="14"/>
    </row>
    <row r="77" spans="1:10" ht="15.75" customHeight="1" x14ac:dyDescent="0.25">
      <c r="A77" s="41" t="s">
        <v>5</v>
      </c>
      <c r="B77" s="34" t="s">
        <v>1387</v>
      </c>
      <c r="C77" s="35">
        <v>0.55000000000000004</v>
      </c>
      <c r="D77" s="30">
        <f t="shared" ref="D77:D140" si="6">C77*$K$9</f>
        <v>20.597500000000004</v>
      </c>
      <c r="E77" s="30">
        <f t="shared" ref="E77:E140" si="7">D77*0.95</f>
        <v>19.567625000000003</v>
      </c>
      <c r="F77" s="82">
        <f t="shared" ref="F77:F140" si="8">D77*0.9</f>
        <v>18.537750000000003</v>
      </c>
      <c r="G77" s="29"/>
      <c r="H77" s="82">
        <f t="shared" ref="H77:H140" ca="1" si="9">IF($H$8&lt;2500,D77, IF(AND($H$8&lt;5000,$H$8&gt;2500),E77,F77))</f>
        <v>20.597500000000004</v>
      </c>
      <c r="I77" s="36">
        <f t="shared" ref="I77:I140" ca="1" si="10">G77*H77</f>
        <v>0</v>
      </c>
      <c r="J77" s="14"/>
    </row>
    <row r="78" spans="1:10" ht="15.75" customHeight="1" x14ac:dyDescent="0.25">
      <c r="A78" s="41" t="s">
        <v>5</v>
      </c>
      <c r="B78" s="34" t="s">
        <v>1388</v>
      </c>
      <c r="C78" s="35">
        <v>0.55000000000000004</v>
      </c>
      <c r="D78" s="30">
        <f t="shared" si="6"/>
        <v>20.597500000000004</v>
      </c>
      <c r="E78" s="30">
        <f t="shared" si="7"/>
        <v>19.567625000000003</v>
      </c>
      <c r="F78" s="82">
        <f t="shared" si="8"/>
        <v>18.537750000000003</v>
      </c>
      <c r="G78" s="29"/>
      <c r="H78" s="82">
        <f t="shared" ca="1" si="9"/>
        <v>20.597500000000004</v>
      </c>
      <c r="I78" s="36">
        <f t="shared" ca="1" si="10"/>
        <v>0</v>
      </c>
      <c r="J78" s="14"/>
    </row>
    <row r="79" spans="1:10" ht="15.75" customHeight="1" x14ac:dyDescent="0.25">
      <c r="A79" s="41" t="s">
        <v>5</v>
      </c>
      <c r="B79" s="34" t="s">
        <v>62</v>
      </c>
      <c r="C79" s="35">
        <v>0.55000000000000004</v>
      </c>
      <c r="D79" s="30">
        <f t="shared" si="6"/>
        <v>20.597500000000004</v>
      </c>
      <c r="E79" s="30">
        <f t="shared" si="7"/>
        <v>19.567625000000003</v>
      </c>
      <c r="F79" s="82">
        <f t="shared" si="8"/>
        <v>18.537750000000003</v>
      </c>
      <c r="G79" s="29"/>
      <c r="H79" s="82">
        <f t="shared" ca="1" si="9"/>
        <v>20.597500000000004</v>
      </c>
      <c r="I79" s="36">
        <f t="shared" ca="1" si="10"/>
        <v>0</v>
      </c>
      <c r="J79" s="14"/>
    </row>
    <row r="80" spans="1:10" ht="15.75" customHeight="1" x14ac:dyDescent="0.25">
      <c r="A80" s="41" t="s">
        <v>5</v>
      </c>
      <c r="B80" s="34" t="s">
        <v>1389</v>
      </c>
      <c r="C80" s="35">
        <v>0.55000000000000004</v>
      </c>
      <c r="D80" s="30">
        <f t="shared" si="6"/>
        <v>20.597500000000004</v>
      </c>
      <c r="E80" s="30">
        <f t="shared" si="7"/>
        <v>19.567625000000003</v>
      </c>
      <c r="F80" s="82">
        <f t="shared" si="8"/>
        <v>18.537750000000003</v>
      </c>
      <c r="G80" s="29"/>
      <c r="H80" s="82">
        <f t="shared" ca="1" si="9"/>
        <v>20.597500000000004</v>
      </c>
      <c r="I80" s="36">
        <f t="shared" ca="1" si="10"/>
        <v>0</v>
      </c>
      <c r="J80" s="14"/>
    </row>
    <row r="81" spans="1:10" ht="15.75" customHeight="1" x14ac:dyDescent="0.25">
      <c r="A81" s="41" t="s">
        <v>5</v>
      </c>
      <c r="B81" s="34" t="s">
        <v>1391</v>
      </c>
      <c r="C81" s="35">
        <v>0.55000000000000004</v>
      </c>
      <c r="D81" s="30">
        <f t="shared" si="6"/>
        <v>20.597500000000004</v>
      </c>
      <c r="E81" s="30">
        <f t="shared" si="7"/>
        <v>19.567625000000003</v>
      </c>
      <c r="F81" s="82">
        <f t="shared" si="8"/>
        <v>18.537750000000003</v>
      </c>
      <c r="G81" s="29"/>
      <c r="H81" s="82">
        <f t="shared" ca="1" si="9"/>
        <v>20.597500000000004</v>
      </c>
      <c r="I81" s="36">
        <f t="shared" ca="1" si="10"/>
        <v>0</v>
      </c>
      <c r="J81" s="14"/>
    </row>
    <row r="82" spans="1:10" ht="15.75" customHeight="1" x14ac:dyDescent="0.25">
      <c r="A82" s="41" t="s">
        <v>5</v>
      </c>
      <c r="B82" s="34" t="s">
        <v>1392</v>
      </c>
      <c r="C82" s="35">
        <v>0.55000000000000004</v>
      </c>
      <c r="D82" s="30">
        <f t="shared" si="6"/>
        <v>20.597500000000004</v>
      </c>
      <c r="E82" s="30">
        <f t="shared" si="7"/>
        <v>19.567625000000003</v>
      </c>
      <c r="F82" s="82">
        <f t="shared" si="8"/>
        <v>18.537750000000003</v>
      </c>
      <c r="G82" s="29"/>
      <c r="H82" s="82">
        <f t="shared" ca="1" si="9"/>
        <v>20.597500000000004</v>
      </c>
      <c r="I82" s="36">
        <f t="shared" ca="1" si="10"/>
        <v>0</v>
      </c>
      <c r="J82" s="14"/>
    </row>
    <row r="83" spans="1:10" ht="15.75" customHeight="1" x14ac:dyDescent="0.25">
      <c r="A83" s="41" t="s">
        <v>5</v>
      </c>
      <c r="B83" s="34" t="s">
        <v>1390</v>
      </c>
      <c r="C83" s="35">
        <v>0.55000000000000004</v>
      </c>
      <c r="D83" s="30">
        <f t="shared" si="6"/>
        <v>20.597500000000004</v>
      </c>
      <c r="E83" s="30">
        <f t="shared" si="7"/>
        <v>19.567625000000003</v>
      </c>
      <c r="F83" s="82">
        <f t="shared" si="8"/>
        <v>18.537750000000003</v>
      </c>
      <c r="G83" s="29"/>
      <c r="H83" s="82">
        <f t="shared" ca="1" si="9"/>
        <v>20.597500000000004</v>
      </c>
      <c r="I83" s="36">
        <f t="shared" ca="1" si="10"/>
        <v>0</v>
      </c>
      <c r="J83" s="14"/>
    </row>
    <row r="84" spans="1:10" ht="15.75" customHeight="1" x14ac:dyDescent="0.25">
      <c r="A84" s="41" t="s">
        <v>5</v>
      </c>
      <c r="B84" s="34" t="s">
        <v>1393</v>
      </c>
      <c r="C84" s="35">
        <v>0.55000000000000004</v>
      </c>
      <c r="D84" s="30">
        <f t="shared" si="6"/>
        <v>20.597500000000004</v>
      </c>
      <c r="E84" s="30">
        <f t="shared" si="7"/>
        <v>19.567625000000003</v>
      </c>
      <c r="F84" s="82">
        <f t="shared" si="8"/>
        <v>18.537750000000003</v>
      </c>
      <c r="G84" s="29"/>
      <c r="H84" s="82">
        <f t="shared" ca="1" si="9"/>
        <v>20.597500000000004</v>
      </c>
      <c r="I84" s="36">
        <f t="shared" ca="1" si="10"/>
        <v>0</v>
      </c>
      <c r="J84" s="14"/>
    </row>
    <row r="85" spans="1:10" ht="15.75" customHeight="1" x14ac:dyDescent="0.25">
      <c r="A85" s="41" t="s">
        <v>5</v>
      </c>
      <c r="B85" s="34" t="s">
        <v>1394</v>
      </c>
      <c r="C85" s="35">
        <v>0.55000000000000004</v>
      </c>
      <c r="D85" s="30">
        <f t="shared" si="6"/>
        <v>20.597500000000004</v>
      </c>
      <c r="E85" s="30">
        <f t="shared" si="7"/>
        <v>19.567625000000003</v>
      </c>
      <c r="F85" s="82">
        <f t="shared" si="8"/>
        <v>18.537750000000003</v>
      </c>
      <c r="G85" s="29"/>
      <c r="H85" s="82">
        <f t="shared" ca="1" si="9"/>
        <v>20.597500000000004</v>
      </c>
      <c r="I85" s="36">
        <f t="shared" ca="1" si="10"/>
        <v>0</v>
      </c>
      <c r="J85" s="14"/>
    </row>
    <row r="86" spans="1:10" ht="15.75" customHeight="1" x14ac:dyDescent="0.25">
      <c r="A86" s="41" t="s">
        <v>5</v>
      </c>
      <c r="B86" s="34" t="s">
        <v>1395</v>
      </c>
      <c r="C86" s="35">
        <v>0.55000000000000004</v>
      </c>
      <c r="D86" s="30">
        <f t="shared" si="6"/>
        <v>20.597500000000004</v>
      </c>
      <c r="E86" s="30">
        <f t="shared" si="7"/>
        <v>19.567625000000003</v>
      </c>
      <c r="F86" s="82">
        <f t="shared" si="8"/>
        <v>18.537750000000003</v>
      </c>
      <c r="G86" s="29"/>
      <c r="H86" s="82">
        <f t="shared" ca="1" si="9"/>
        <v>20.597500000000004</v>
      </c>
      <c r="I86" s="36">
        <f t="shared" ca="1" si="10"/>
        <v>0</v>
      </c>
      <c r="J86" s="14"/>
    </row>
    <row r="87" spans="1:10" ht="15.75" customHeight="1" x14ac:dyDescent="0.25">
      <c r="A87" s="41" t="s">
        <v>5</v>
      </c>
      <c r="B87" s="34" t="s">
        <v>66</v>
      </c>
      <c r="C87" s="35">
        <v>0.55000000000000004</v>
      </c>
      <c r="D87" s="30">
        <f t="shared" si="6"/>
        <v>20.597500000000004</v>
      </c>
      <c r="E87" s="30">
        <f t="shared" si="7"/>
        <v>19.567625000000003</v>
      </c>
      <c r="F87" s="82">
        <f t="shared" si="8"/>
        <v>18.537750000000003</v>
      </c>
      <c r="G87" s="29"/>
      <c r="H87" s="82">
        <f t="shared" ca="1" si="9"/>
        <v>20.597500000000004</v>
      </c>
      <c r="I87" s="36">
        <f t="shared" ca="1" si="10"/>
        <v>0</v>
      </c>
      <c r="J87" s="14"/>
    </row>
    <row r="88" spans="1:10" ht="15.75" customHeight="1" x14ac:dyDescent="0.25">
      <c r="A88" s="41" t="s">
        <v>5</v>
      </c>
      <c r="B88" s="34" t="s">
        <v>1396</v>
      </c>
      <c r="C88" s="35">
        <v>0.55000000000000004</v>
      </c>
      <c r="D88" s="30">
        <f t="shared" si="6"/>
        <v>20.597500000000004</v>
      </c>
      <c r="E88" s="30">
        <f t="shared" si="7"/>
        <v>19.567625000000003</v>
      </c>
      <c r="F88" s="82">
        <f t="shared" si="8"/>
        <v>18.537750000000003</v>
      </c>
      <c r="G88" s="29"/>
      <c r="H88" s="82">
        <f t="shared" ca="1" si="9"/>
        <v>20.597500000000004</v>
      </c>
      <c r="I88" s="36">
        <f t="shared" ca="1" si="10"/>
        <v>0</v>
      </c>
      <c r="J88" s="14"/>
    </row>
    <row r="89" spans="1:10" ht="15.75" customHeight="1" x14ac:dyDescent="0.25">
      <c r="A89" s="41" t="s">
        <v>5</v>
      </c>
      <c r="B89" s="34" t="s">
        <v>1397</v>
      </c>
      <c r="C89" s="35">
        <v>0.55000000000000004</v>
      </c>
      <c r="D89" s="30">
        <f t="shared" si="6"/>
        <v>20.597500000000004</v>
      </c>
      <c r="E89" s="30">
        <f t="shared" si="7"/>
        <v>19.567625000000003</v>
      </c>
      <c r="F89" s="82">
        <f t="shared" si="8"/>
        <v>18.537750000000003</v>
      </c>
      <c r="G89" s="29"/>
      <c r="H89" s="82">
        <f t="shared" ca="1" si="9"/>
        <v>20.597500000000004</v>
      </c>
      <c r="I89" s="36">
        <f t="shared" ca="1" si="10"/>
        <v>0</v>
      </c>
      <c r="J89" s="14"/>
    </row>
    <row r="90" spans="1:10" ht="15.75" customHeight="1" x14ac:dyDescent="0.25">
      <c r="A90" s="41" t="s">
        <v>5</v>
      </c>
      <c r="B90" s="34" t="s">
        <v>1399</v>
      </c>
      <c r="C90" s="35">
        <v>0.55000000000000004</v>
      </c>
      <c r="D90" s="30">
        <f t="shared" si="6"/>
        <v>20.597500000000004</v>
      </c>
      <c r="E90" s="30">
        <f t="shared" si="7"/>
        <v>19.567625000000003</v>
      </c>
      <c r="F90" s="82">
        <f t="shared" si="8"/>
        <v>18.537750000000003</v>
      </c>
      <c r="G90" s="29"/>
      <c r="H90" s="82">
        <f t="shared" ca="1" si="9"/>
        <v>20.597500000000004</v>
      </c>
      <c r="I90" s="36">
        <f t="shared" ca="1" si="10"/>
        <v>0</v>
      </c>
      <c r="J90" s="14"/>
    </row>
    <row r="91" spans="1:10" ht="15.75" customHeight="1" x14ac:dyDescent="0.25">
      <c r="A91" s="41" t="s">
        <v>5</v>
      </c>
      <c r="B91" s="34" t="s">
        <v>1398</v>
      </c>
      <c r="C91" s="35">
        <v>0.55000000000000004</v>
      </c>
      <c r="D91" s="30">
        <f t="shared" si="6"/>
        <v>20.597500000000004</v>
      </c>
      <c r="E91" s="30">
        <f t="shared" si="7"/>
        <v>19.567625000000003</v>
      </c>
      <c r="F91" s="82">
        <f t="shared" si="8"/>
        <v>18.537750000000003</v>
      </c>
      <c r="G91" s="29"/>
      <c r="H91" s="82">
        <f t="shared" ca="1" si="9"/>
        <v>20.597500000000004</v>
      </c>
      <c r="I91" s="36">
        <f t="shared" ca="1" si="10"/>
        <v>0</v>
      </c>
      <c r="J91" s="14"/>
    </row>
    <row r="92" spans="1:10" ht="15.75" customHeight="1" x14ac:dyDescent="0.25">
      <c r="A92" s="41" t="s">
        <v>5</v>
      </c>
      <c r="B92" s="34" t="s">
        <v>1400</v>
      </c>
      <c r="C92" s="35">
        <v>0.55000000000000004</v>
      </c>
      <c r="D92" s="30">
        <f t="shared" si="6"/>
        <v>20.597500000000004</v>
      </c>
      <c r="E92" s="30">
        <f t="shared" si="7"/>
        <v>19.567625000000003</v>
      </c>
      <c r="F92" s="82">
        <f t="shared" si="8"/>
        <v>18.537750000000003</v>
      </c>
      <c r="G92" s="29"/>
      <c r="H92" s="82">
        <f t="shared" ca="1" si="9"/>
        <v>20.597500000000004</v>
      </c>
      <c r="I92" s="36">
        <f t="shared" ca="1" si="10"/>
        <v>0</v>
      </c>
      <c r="J92" s="14"/>
    </row>
    <row r="93" spans="1:10" ht="15.75" customHeight="1" x14ac:dyDescent="0.25">
      <c r="A93" s="41" t="s">
        <v>5</v>
      </c>
      <c r="B93" s="34" t="s">
        <v>1401</v>
      </c>
      <c r="C93" s="35">
        <v>0.55000000000000004</v>
      </c>
      <c r="D93" s="30">
        <f t="shared" si="6"/>
        <v>20.597500000000004</v>
      </c>
      <c r="E93" s="30">
        <f t="shared" si="7"/>
        <v>19.567625000000003</v>
      </c>
      <c r="F93" s="82">
        <f t="shared" si="8"/>
        <v>18.537750000000003</v>
      </c>
      <c r="G93" s="29"/>
      <c r="H93" s="82">
        <f t="shared" ca="1" si="9"/>
        <v>20.597500000000004</v>
      </c>
      <c r="I93" s="36">
        <f t="shared" ca="1" si="10"/>
        <v>0</v>
      </c>
      <c r="J93" s="14"/>
    </row>
    <row r="94" spans="1:10" ht="15.75" customHeight="1" x14ac:dyDescent="0.25">
      <c r="A94" s="41" t="s">
        <v>5</v>
      </c>
      <c r="B94" s="34" t="s">
        <v>1402</v>
      </c>
      <c r="C94" s="35">
        <v>0.55000000000000004</v>
      </c>
      <c r="D94" s="30">
        <f t="shared" si="6"/>
        <v>20.597500000000004</v>
      </c>
      <c r="E94" s="30">
        <f t="shared" si="7"/>
        <v>19.567625000000003</v>
      </c>
      <c r="F94" s="82">
        <f t="shared" si="8"/>
        <v>18.537750000000003</v>
      </c>
      <c r="G94" s="29"/>
      <c r="H94" s="82">
        <f t="shared" ca="1" si="9"/>
        <v>20.597500000000004</v>
      </c>
      <c r="I94" s="36">
        <f t="shared" ca="1" si="10"/>
        <v>0</v>
      </c>
      <c r="J94" s="14"/>
    </row>
    <row r="95" spans="1:10" ht="15.75" customHeight="1" x14ac:dyDescent="0.25">
      <c r="A95" s="41" t="s">
        <v>5</v>
      </c>
      <c r="B95" s="34" t="s">
        <v>1403</v>
      </c>
      <c r="C95" s="35">
        <v>0.55000000000000004</v>
      </c>
      <c r="D95" s="30">
        <f t="shared" si="6"/>
        <v>20.597500000000004</v>
      </c>
      <c r="E95" s="30">
        <f t="shared" si="7"/>
        <v>19.567625000000003</v>
      </c>
      <c r="F95" s="82">
        <f t="shared" si="8"/>
        <v>18.537750000000003</v>
      </c>
      <c r="G95" s="29"/>
      <c r="H95" s="82">
        <f t="shared" ca="1" si="9"/>
        <v>20.597500000000004</v>
      </c>
      <c r="I95" s="36">
        <f t="shared" ca="1" si="10"/>
        <v>0</v>
      </c>
      <c r="J95" s="14"/>
    </row>
    <row r="96" spans="1:10" ht="15.75" customHeight="1" x14ac:dyDescent="0.25">
      <c r="A96" s="41" t="s">
        <v>5</v>
      </c>
      <c r="B96" s="34" t="s">
        <v>1404</v>
      </c>
      <c r="C96" s="35">
        <v>0.55000000000000004</v>
      </c>
      <c r="D96" s="30">
        <f t="shared" si="6"/>
        <v>20.597500000000004</v>
      </c>
      <c r="E96" s="30">
        <f t="shared" si="7"/>
        <v>19.567625000000003</v>
      </c>
      <c r="F96" s="82">
        <f t="shared" si="8"/>
        <v>18.537750000000003</v>
      </c>
      <c r="G96" s="29"/>
      <c r="H96" s="82">
        <f t="shared" ca="1" si="9"/>
        <v>20.597500000000004</v>
      </c>
      <c r="I96" s="36">
        <f t="shared" ca="1" si="10"/>
        <v>0</v>
      </c>
      <c r="J96" s="14"/>
    </row>
    <row r="97" spans="1:10" ht="15.75" customHeight="1" x14ac:dyDescent="0.25">
      <c r="A97" s="41" t="s">
        <v>5</v>
      </c>
      <c r="B97" s="34" t="s">
        <v>1405</v>
      </c>
      <c r="C97" s="35">
        <v>0.55000000000000004</v>
      </c>
      <c r="D97" s="30">
        <f t="shared" si="6"/>
        <v>20.597500000000004</v>
      </c>
      <c r="E97" s="30">
        <f t="shared" si="7"/>
        <v>19.567625000000003</v>
      </c>
      <c r="F97" s="82">
        <f t="shared" si="8"/>
        <v>18.537750000000003</v>
      </c>
      <c r="G97" s="29"/>
      <c r="H97" s="82">
        <f t="shared" ca="1" si="9"/>
        <v>20.597500000000004</v>
      </c>
      <c r="I97" s="36">
        <f t="shared" ca="1" si="10"/>
        <v>0</v>
      </c>
      <c r="J97" s="14"/>
    </row>
    <row r="98" spans="1:10" ht="15.75" customHeight="1" x14ac:dyDescent="0.25">
      <c r="A98" s="41" t="s">
        <v>5</v>
      </c>
      <c r="B98" s="34" t="s">
        <v>1406</v>
      </c>
      <c r="C98" s="35">
        <v>0.55000000000000004</v>
      </c>
      <c r="D98" s="30">
        <f t="shared" si="6"/>
        <v>20.597500000000004</v>
      </c>
      <c r="E98" s="30">
        <f t="shared" si="7"/>
        <v>19.567625000000003</v>
      </c>
      <c r="F98" s="82">
        <f t="shared" si="8"/>
        <v>18.537750000000003</v>
      </c>
      <c r="G98" s="29"/>
      <c r="H98" s="82">
        <f t="shared" ca="1" si="9"/>
        <v>20.597500000000004</v>
      </c>
      <c r="I98" s="36">
        <f t="shared" ca="1" si="10"/>
        <v>0</v>
      </c>
      <c r="J98" s="14"/>
    </row>
    <row r="99" spans="1:10" ht="15.75" customHeight="1" x14ac:dyDescent="0.25">
      <c r="A99" s="41" t="s">
        <v>5</v>
      </c>
      <c r="B99" s="34" t="s">
        <v>1407</v>
      </c>
      <c r="C99" s="35">
        <v>0.55000000000000004</v>
      </c>
      <c r="D99" s="30">
        <f t="shared" si="6"/>
        <v>20.597500000000004</v>
      </c>
      <c r="E99" s="30">
        <f t="shared" si="7"/>
        <v>19.567625000000003</v>
      </c>
      <c r="F99" s="82">
        <f t="shared" si="8"/>
        <v>18.537750000000003</v>
      </c>
      <c r="G99" s="29"/>
      <c r="H99" s="82">
        <f t="shared" ca="1" si="9"/>
        <v>20.597500000000004</v>
      </c>
      <c r="I99" s="36">
        <f t="shared" ca="1" si="10"/>
        <v>0</v>
      </c>
      <c r="J99" s="14"/>
    </row>
    <row r="100" spans="1:10" ht="15.75" customHeight="1" x14ac:dyDescent="0.25">
      <c r="A100" s="41" t="s">
        <v>5</v>
      </c>
      <c r="B100" s="34" t="s">
        <v>1408</v>
      </c>
      <c r="C100" s="35">
        <v>0.55000000000000004</v>
      </c>
      <c r="D100" s="30">
        <f t="shared" si="6"/>
        <v>20.597500000000004</v>
      </c>
      <c r="E100" s="30">
        <f t="shared" si="7"/>
        <v>19.567625000000003</v>
      </c>
      <c r="F100" s="82">
        <f t="shared" si="8"/>
        <v>18.537750000000003</v>
      </c>
      <c r="G100" s="29"/>
      <c r="H100" s="82">
        <f t="shared" ca="1" si="9"/>
        <v>20.597500000000004</v>
      </c>
      <c r="I100" s="36">
        <f t="shared" ca="1" si="10"/>
        <v>0</v>
      </c>
      <c r="J100" s="14"/>
    </row>
    <row r="101" spans="1:10" ht="15.75" customHeight="1" x14ac:dyDescent="0.25">
      <c r="A101" s="41" t="s">
        <v>5</v>
      </c>
      <c r="B101" s="34" t="s">
        <v>1409</v>
      </c>
      <c r="C101" s="35">
        <v>0.55000000000000004</v>
      </c>
      <c r="D101" s="30">
        <f t="shared" si="6"/>
        <v>20.597500000000004</v>
      </c>
      <c r="E101" s="30">
        <f t="shared" si="7"/>
        <v>19.567625000000003</v>
      </c>
      <c r="F101" s="82">
        <f t="shared" si="8"/>
        <v>18.537750000000003</v>
      </c>
      <c r="G101" s="29"/>
      <c r="H101" s="82">
        <f t="shared" ca="1" si="9"/>
        <v>20.597500000000004</v>
      </c>
      <c r="I101" s="36">
        <f t="shared" ca="1" si="10"/>
        <v>0</v>
      </c>
      <c r="J101" s="14"/>
    </row>
    <row r="102" spans="1:10" ht="15.75" customHeight="1" x14ac:dyDescent="0.25">
      <c r="A102" s="41" t="s">
        <v>5</v>
      </c>
      <c r="B102" s="34" t="s">
        <v>1410</v>
      </c>
      <c r="C102" s="35">
        <v>0.55000000000000004</v>
      </c>
      <c r="D102" s="30">
        <f t="shared" si="6"/>
        <v>20.597500000000004</v>
      </c>
      <c r="E102" s="30">
        <f t="shared" si="7"/>
        <v>19.567625000000003</v>
      </c>
      <c r="F102" s="82">
        <f t="shared" si="8"/>
        <v>18.537750000000003</v>
      </c>
      <c r="G102" s="29"/>
      <c r="H102" s="82">
        <f t="shared" ca="1" si="9"/>
        <v>20.597500000000004</v>
      </c>
      <c r="I102" s="36">
        <f t="shared" ca="1" si="10"/>
        <v>0</v>
      </c>
      <c r="J102" s="14"/>
    </row>
    <row r="103" spans="1:10" ht="15.75" customHeight="1" x14ac:dyDescent="0.25">
      <c r="A103" s="41" t="s">
        <v>5</v>
      </c>
      <c r="B103" s="34" t="s">
        <v>1411</v>
      </c>
      <c r="C103" s="35">
        <v>0.55000000000000004</v>
      </c>
      <c r="D103" s="30">
        <f t="shared" si="6"/>
        <v>20.597500000000004</v>
      </c>
      <c r="E103" s="30">
        <f t="shared" si="7"/>
        <v>19.567625000000003</v>
      </c>
      <c r="F103" s="82">
        <f t="shared" si="8"/>
        <v>18.537750000000003</v>
      </c>
      <c r="G103" s="29"/>
      <c r="H103" s="82">
        <f t="shared" ca="1" si="9"/>
        <v>20.597500000000004</v>
      </c>
      <c r="I103" s="36">
        <f t="shared" ca="1" si="10"/>
        <v>0</v>
      </c>
      <c r="J103" s="14"/>
    </row>
    <row r="104" spans="1:10" ht="15.75" customHeight="1" x14ac:dyDescent="0.25">
      <c r="A104" s="41" t="s">
        <v>5</v>
      </c>
      <c r="B104" s="34" t="s">
        <v>1412</v>
      </c>
      <c r="C104" s="35">
        <v>0.55000000000000004</v>
      </c>
      <c r="D104" s="30">
        <f t="shared" si="6"/>
        <v>20.597500000000004</v>
      </c>
      <c r="E104" s="30">
        <f t="shared" si="7"/>
        <v>19.567625000000003</v>
      </c>
      <c r="F104" s="82">
        <f t="shared" si="8"/>
        <v>18.537750000000003</v>
      </c>
      <c r="G104" s="29"/>
      <c r="H104" s="82">
        <f t="shared" ca="1" si="9"/>
        <v>20.597500000000004</v>
      </c>
      <c r="I104" s="36">
        <f t="shared" ca="1" si="10"/>
        <v>0</v>
      </c>
      <c r="J104" s="14"/>
    </row>
    <row r="105" spans="1:10" ht="15.75" customHeight="1" x14ac:dyDescent="0.25">
      <c r="A105" s="41" t="s">
        <v>5</v>
      </c>
      <c r="B105" s="34" t="s">
        <v>1413</v>
      </c>
      <c r="C105" s="35">
        <v>0.55000000000000004</v>
      </c>
      <c r="D105" s="30">
        <f t="shared" si="6"/>
        <v>20.597500000000004</v>
      </c>
      <c r="E105" s="30">
        <f t="shared" si="7"/>
        <v>19.567625000000003</v>
      </c>
      <c r="F105" s="82">
        <f t="shared" si="8"/>
        <v>18.537750000000003</v>
      </c>
      <c r="G105" s="29"/>
      <c r="H105" s="82">
        <f t="shared" ca="1" si="9"/>
        <v>20.597500000000004</v>
      </c>
      <c r="I105" s="36">
        <f t="shared" ca="1" si="10"/>
        <v>0</v>
      </c>
      <c r="J105" s="14"/>
    </row>
    <row r="106" spans="1:10" ht="15.75" customHeight="1" x14ac:dyDescent="0.25">
      <c r="A106" s="41" t="s">
        <v>5</v>
      </c>
      <c r="B106" s="34" t="s">
        <v>1414</v>
      </c>
      <c r="C106" s="35">
        <v>0.55000000000000004</v>
      </c>
      <c r="D106" s="30">
        <f t="shared" si="6"/>
        <v>20.597500000000004</v>
      </c>
      <c r="E106" s="30">
        <f t="shared" si="7"/>
        <v>19.567625000000003</v>
      </c>
      <c r="F106" s="82">
        <f t="shared" si="8"/>
        <v>18.537750000000003</v>
      </c>
      <c r="G106" s="29"/>
      <c r="H106" s="82">
        <f t="shared" ca="1" si="9"/>
        <v>20.597500000000004</v>
      </c>
      <c r="I106" s="36">
        <f t="shared" ca="1" si="10"/>
        <v>0</v>
      </c>
      <c r="J106" s="14"/>
    </row>
    <row r="107" spans="1:10" ht="15.75" customHeight="1" x14ac:dyDescent="0.25">
      <c r="A107" s="41" t="s">
        <v>5</v>
      </c>
      <c r="B107" s="34" t="s">
        <v>1415</v>
      </c>
      <c r="C107" s="35">
        <v>0.55000000000000004</v>
      </c>
      <c r="D107" s="30">
        <f t="shared" si="6"/>
        <v>20.597500000000004</v>
      </c>
      <c r="E107" s="30">
        <f t="shared" si="7"/>
        <v>19.567625000000003</v>
      </c>
      <c r="F107" s="82">
        <f t="shared" si="8"/>
        <v>18.537750000000003</v>
      </c>
      <c r="G107" s="29"/>
      <c r="H107" s="82">
        <f t="shared" ca="1" si="9"/>
        <v>20.597500000000004</v>
      </c>
      <c r="I107" s="36">
        <f t="shared" ca="1" si="10"/>
        <v>0</v>
      </c>
      <c r="J107" s="14"/>
    </row>
    <row r="108" spans="1:10" ht="15.75" customHeight="1" x14ac:dyDescent="0.25">
      <c r="A108" s="41" t="s">
        <v>5</v>
      </c>
      <c r="B108" s="34" t="s">
        <v>1416</v>
      </c>
      <c r="C108" s="35">
        <v>0.55000000000000004</v>
      </c>
      <c r="D108" s="30">
        <f t="shared" si="6"/>
        <v>20.597500000000004</v>
      </c>
      <c r="E108" s="30">
        <f t="shared" si="7"/>
        <v>19.567625000000003</v>
      </c>
      <c r="F108" s="82">
        <f t="shared" si="8"/>
        <v>18.537750000000003</v>
      </c>
      <c r="G108" s="29"/>
      <c r="H108" s="82">
        <f t="shared" ca="1" si="9"/>
        <v>20.597500000000004</v>
      </c>
      <c r="I108" s="36">
        <f t="shared" ca="1" si="10"/>
        <v>0</v>
      </c>
      <c r="J108" s="14"/>
    </row>
    <row r="109" spans="1:10" ht="15.75" customHeight="1" x14ac:dyDescent="0.25">
      <c r="A109" s="41" t="s">
        <v>5</v>
      </c>
      <c r="B109" s="34" t="s">
        <v>1417</v>
      </c>
      <c r="C109" s="35">
        <v>0.55000000000000004</v>
      </c>
      <c r="D109" s="30">
        <f t="shared" si="6"/>
        <v>20.597500000000004</v>
      </c>
      <c r="E109" s="30">
        <f t="shared" si="7"/>
        <v>19.567625000000003</v>
      </c>
      <c r="F109" s="82">
        <f t="shared" si="8"/>
        <v>18.537750000000003</v>
      </c>
      <c r="G109" s="29"/>
      <c r="H109" s="82">
        <f t="shared" ca="1" si="9"/>
        <v>20.597500000000004</v>
      </c>
      <c r="I109" s="36">
        <f t="shared" ca="1" si="10"/>
        <v>0</v>
      </c>
      <c r="J109" s="14"/>
    </row>
    <row r="110" spans="1:10" ht="15.75" customHeight="1" x14ac:dyDescent="0.25">
      <c r="A110" s="41" t="s">
        <v>5</v>
      </c>
      <c r="B110" s="34" t="s">
        <v>1418</v>
      </c>
      <c r="C110" s="35">
        <v>0.55000000000000004</v>
      </c>
      <c r="D110" s="30">
        <f t="shared" si="6"/>
        <v>20.597500000000004</v>
      </c>
      <c r="E110" s="30">
        <f t="shared" si="7"/>
        <v>19.567625000000003</v>
      </c>
      <c r="F110" s="82">
        <f t="shared" si="8"/>
        <v>18.537750000000003</v>
      </c>
      <c r="G110" s="29"/>
      <c r="H110" s="82">
        <f t="shared" ca="1" si="9"/>
        <v>20.597500000000004</v>
      </c>
      <c r="I110" s="36">
        <f t="shared" ca="1" si="10"/>
        <v>0</v>
      </c>
      <c r="J110" s="14"/>
    </row>
    <row r="111" spans="1:10" ht="15.75" customHeight="1" x14ac:dyDescent="0.25">
      <c r="A111" s="41" t="s">
        <v>5</v>
      </c>
      <c r="B111" s="34" t="s">
        <v>1419</v>
      </c>
      <c r="C111" s="35">
        <v>0.55000000000000004</v>
      </c>
      <c r="D111" s="30">
        <f t="shared" si="6"/>
        <v>20.597500000000004</v>
      </c>
      <c r="E111" s="30">
        <f t="shared" si="7"/>
        <v>19.567625000000003</v>
      </c>
      <c r="F111" s="82">
        <f t="shared" si="8"/>
        <v>18.537750000000003</v>
      </c>
      <c r="G111" s="29"/>
      <c r="H111" s="82">
        <f t="shared" ca="1" si="9"/>
        <v>20.597500000000004</v>
      </c>
      <c r="I111" s="36">
        <f t="shared" ca="1" si="10"/>
        <v>0</v>
      </c>
      <c r="J111" s="14"/>
    </row>
    <row r="112" spans="1:10" ht="15.75" customHeight="1" x14ac:dyDescent="0.25">
      <c r="A112" s="41" t="s">
        <v>5</v>
      </c>
      <c r="B112" s="34" t="s">
        <v>1420</v>
      </c>
      <c r="C112" s="35">
        <v>0.55000000000000004</v>
      </c>
      <c r="D112" s="30">
        <f t="shared" si="6"/>
        <v>20.597500000000004</v>
      </c>
      <c r="E112" s="30">
        <f t="shared" si="7"/>
        <v>19.567625000000003</v>
      </c>
      <c r="F112" s="82">
        <f t="shared" si="8"/>
        <v>18.537750000000003</v>
      </c>
      <c r="G112" s="29"/>
      <c r="H112" s="82">
        <f t="shared" ca="1" si="9"/>
        <v>20.597500000000004</v>
      </c>
      <c r="I112" s="36">
        <f t="shared" ca="1" si="10"/>
        <v>0</v>
      </c>
      <c r="J112" s="14"/>
    </row>
    <row r="113" spans="1:10" ht="15.75" customHeight="1" x14ac:dyDescent="0.25">
      <c r="A113" s="41" t="s">
        <v>5</v>
      </c>
      <c r="B113" s="34" t="s">
        <v>1421</v>
      </c>
      <c r="C113" s="35">
        <v>0.55000000000000004</v>
      </c>
      <c r="D113" s="30">
        <f t="shared" si="6"/>
        <v>20.597500000000004</v>
      </c>
      <c r="E113" s="30">
        <f t="shared" si="7"/>
        <v>19.567625000000003</v>
      </c>
      <c r="F113" s="82">
        <f t="shared" si="8"/>
        <v>18.537750000000003</v>
      </c>
      <c r="G113" s="29"/>
      <c r="H113" s="82">
        <f t="shared" ca="1" si="9"/>
        <v>20.597500000000004</v>
      </c>
      <c r="I113" s="36">
        <f t="shared" ca="1" si="10"/>
        <v>0</v>
      </c>
      <c r="J113" s="14"/>
    </row>
    <row r="114" spans="1:10" ht="15.75" customHeight="1" x14ac:dyDescent="0.25">
      <c r="A114" s="41" t="s">
        <v>5</v>
      </c>
      <c r="B114" s="34" t="s">
        <v>1422</v>
      </c>
      <c r="C114" s="35">
        <v>0.55000000000000004</v>
      </c>
      <c r="D114" s="30">
        <f t="shared" si="6"/>
        <v>20.597500000000004</v>
      </c>
      <c r="E114" s="30">
        <f t="shared" si="7"/>
        <v>19.567625000000003</v>
      </c>
      <c r="F114" s="82">
        <f t="shared" si="8"/>
        <v>18.537750000000003</v>
      </c>
      <c r="G114" s="29"/>
      <c r="H114" s="82">
        <f t="shared" ca="1" si="9"/>
        <v>20.597500000000004</v>
      </c>
      <c r="I114" s="36">
        <f t="shared" ca="1" si="10"/>
        <v>0</v>
      </c>
      <c r="J114" s="14"/>
    </row>
    <row r="115" spans="1:10" ht="15.75" customHeight="1" x14ac:dyDescent="0.25">
      <c r="A115" s="41" t="s">
        <v>5</v>
      </c>
      <c r="B115" s="34" t="s">
        <v>1423</v>
      </c>
      <c r="C115" s="35">
        <v>0.55000000000000004</v>
      </c>
      <c r="D115" s="30">
        <f t="shared" si="6"/>
        <v>20.597500000000004</v>
      </c>
      <c r="E115" s="30">
        <f t="shared" si="7"/>
        <v>19.567625000000003</v>
      </c>
      <c r="F115" s="82">
        <f t="shared" si="8"/>
        <v>18.537750000000003</v>
      </c>
      <c r="G115" s="29"/>
      <c r="H115" s="82">
        <f t="shared" ca="1" si="9"/>
        <v>20.597500000000004</v>
      </c>
      <c r="I115" s="36">
        <f t="shared" ca="1" si="10"/>
        <v>0</v>
      </c>
      <c r="J115" s="14"/>
    </row>
    <row r="116" spans="1:10" ht="15.75" customHeight="1" x14ac:dyDescent="0.25">
      <c r="A116" s="41" t="s">
        <v>5</v>
      </c>
      <c r="B116" s="34" t="s">
        <v>1424</v>
      </c>
      <c r="C116" s="35">
        <v>0.55000000000000004</v>
      </c>
      <c r="D116" s="30">
        <f t="shared" si="6"/>
        <v>20.597500000000004</v>
      </c>
      <c r="E116" s="30">
        <f t="shared" si="7"/>
        <v>19.567625000000003</v>
      </c>
      <c r="F116" s="82">
        <f t="shared" si="8"/>
        <v>18.537750000000003</v>
      </c>
      <c r="G116" s="29"/>
      <c r="H116" s="82">
        <f t="shared" ca="1" si="9"/>
        <v>20.597500000000004</v>
      </c>
      <c r="I116" s="36">
        <f t="shared" ca="1" si="10"/>
        <v>0</v>
      </c>
      <c r="J116" s="14"/>
    </row>
    <row r="117" spans="1:10" ht="15.75" customHeight="1" x14ac:dyDescent="0.25">
      <c r="A117" s="41" t="s">
        <v>5</v>
      </c>
      <c r="B117" s="34" t="s">
        <v>1425</v>
      </c>
      <c r="C117" s="35">
        <v>0.55000000000000004</v>
      </c>
      <c r="D117" s="30">
        <f t="shared" si="6"/>
        <v>20.597500000000004</v>
      </c>
      <c r="E117" s="30">
        <f t="shared" si="7"/>
        <v>19.567625000000003</v>
      </c>
      <c r="F117" s="82">
        <f t="shared" si="8"/>
        <v>18.537750000000003</v>
      </c>
      <c r="G117" s="29"/>
      <c r="H117" s="82">
        <f t="shared" ca="1" si="9"/>
        <v>20.597500000000004</v>
      </c>
      <c r="I117" s="36">
        <f t="shared" ca="1" si="10"/>
        <v>0</v>
      </c>
      <c r="J117" s="14"/>
    </row>
    <row r="118" spans="1:10" ht="15.75" customHeight="1" x14ac:dyDescent="0.25">
      <c r="A118" s="41" t="s">
        <v>5</v>
      </c>
      <c r="B118" s="34" t="s">
        <v>1426</v>
      </c>
      <c r="C118" s="35">
        <v>0.55000000000000004</v>
      </c>
      <c r="D118" s="30">
        <f t="shared" si="6"/>
        <v>20.597500000000004</v>
      </c>
      <c r="E118" s="30">
        <f t="shared" si="7"/>
        <v>19.567625000000003</v>
      </c>
      <c r="F118" s="82">
        <f t="shared" si="8"/>
        <v>18.537750000000003</v>
      </c>
      <c r="G118" s="29"/>
      <c r="H118" s="82">
        <f t="shared" ca="1" si="9"/>
        <v>20.597500000000004</v>
      </c>
      <c r="I118" s="36">
        <f t="shared" ca="1" si="10"/>
        <v>0</v>
      </c>
      <c r="J118" s="14"/>
    </row>
    <row r="119" spans="1:10" ht="15.75" customHeight="1" x14ac:dyDescent="0.25">
      <c r="A119" s="41" t="s">
        <v>5</v>
      </c>
      <c r="B119" s="34" t="s">
        <v>1427</v>
      </c>
      <c r="C119" s="35">
        <v>0.55000000000000004</v>
      </c>
      <c r="D119" s="30">
        <f t="shared" si="6"/>
        <v>20.597500000000004</v>
      </c>
      <c r="E119" s="30">
        <f t="shared" si="7"/>
        <v>19.567625000000003</v>
      </c>
      <c r="F119" s="82">
        <f t="shared" si="8"/>
        <v>18.537750000000003</v>
      </c>
      <c r="G119" s="29"/>
      <c r="H119" s="82">
        <f t="shared" ca="1" si="9"/>
        <v>20.597500000000004</v>
      </c>
      <c r="I119" s="36">
        <f t="shared" ca="1" si="10"/>
        <v>0</v>
      </c>
      <c r="J119" s="14"/>
    </row>
    <row r="120" spans="1:10" ht="15.75" customHeight="1" x14ac:dyDescent="0.25">
      <c r="A120" s="41" t="s">
        <v>5</v>
      </c>
      <c r="B120" s="34" t="s">
        <v>1428</v>
      </c>
      <c r="C120" s="35">
        <v>0.55000000000000004</v>
      </c>
      <c r="D120" s="30">
        <f t="shared" si="6"/>
        <v>20.597500000000004</v>
      </c>
      <c r="E120" s="30">
        <f t="shared" si="7"/>
        <v>19.567625000000003</v>
      </c>
      <c r="F120" s="82">
        <f t="shared" si="8"/>
        <v>18.537750000000003</v>
      </c>
      <c r="G120" s="29"/>
      <c r="H120" s="82">
        <f t="shared" ca="1" si="9"/>
        <v>20.597500000000004</v>
      </c>
      <c r="I120" s="36">
        <f t="shared" ca="1" si="10"/>
        <v>0</v>
      </c>
      <c r="J120" s="14"/>
    </row>
    <row r="121" spans="1:10" ht="15.75" customHeight="1" x14ac:dyDescent="0.25">
      <c r="A121" s="41" t="s">
        <v>5</v>
      </c>
      <c r="B121" s="34" t="s">
        <v>1429</v>
      </c>
      <c r="C121" s="35">
        <v>0.55000000000000004</v>
      </c>
      <c r="D121" s="30">
        <f t="shared" si="6"/>
        <v>20.597500000000004</v>
      </c>
      <c r="E121" s="30">
        <f t="shared" si="7"/>
        <v>19.567625000000003</v>
      </c>
      <c r="F121" s="82">
        <f t="shared" si="8"/>
        <v>18.537750000000003</v>
      </c>
      <c r="G121" s="29"/>
      <c r="H121" s="82">
        <f t="shared" ca="1" si="9"/>
        <v>20.597500000000004</v>
      </c>
      <c r="I121" s="36">
        <f t="shared" ca="1" si="10"/>
        <v>0</v>
      </c>
      <c r="J121" s="14"/>
    </row>
    <row r="122" spans="1:10" ht="15.75" customHeight="1" x14ac:dyDescent="0.25">
      <c r="A122" s="41" t="s">
        <v>5</v>
      </c>
      <c r="B122" s="34" t="s">
        <v>1430</v>
      </c>
      <c r="C122" s="35">
        <v>0.55000000000000004</v>
      </c>
      <c r="D122" s="30">
        <f t="shared" si="6"/>
        <v>20.597500000000004</v>
      </c>
      <c r="E122" s="30">
        <f t="shared" si="7"/>
        <v>19.567625000000003</v>
      </c>
      <c r="F122" s="82">
        <f t="shared" si="8"/>
        <v>18.537750000000003</v>
      </c>
      <c r="G122" s="29"/>
      <c r="H122" s="82">
        <f t="shared" ca="1" si="9"/>
        <v>20.597500000000004</v>
      </c>
      <c r="I122" s="36">
        <f t="shared" ca="1" si="10"/>
        <v>0</v>
      </c>
      <c r="J122" s="14"/>
    </row>
    <row r="123" spans="1:10" ht="15.75" customHeight="1" x14ac:dyDescent="0.25">
      <c r="A123" s="41" t="s">
        <v>5</v>
      </c>
      <c r="B123" s="34" t="s">
        <v>1431</v>
      </c>
      <c r="C123" s="35">
        <v>0.55000000000000004</v>
      </c>
      <c r="D123" s="30">
        <f t="shared" si="6"/>
        <v>20.597500000000004</v>
      </c>
      <c r="E123" s="30">
        <f t="shared" si="7"/>
        <v>19.567625000000003</v>
      </c>
      <c r="F123" s="82">
        <f t="shared" si="8"/>
        <v>18.537750000000003</v>
      </c>
      <c r="G123" s="29"/>
      <c r="H123" s="82">
        <f t="shared" ca="1" si="9"/>
        <v>20.597500000000004</v>
      </c>
      <c r="I123" s="36">
        <f t="shared" ca="1" si="10"/>
        <v>0</v>
      </c>
      <c r="J123" s="14"/>
    </row>
    <row r="124" spans="1:10" ht="15.75" customHeight="1" x14ac:dyDescent="0.25">
      <c r="A124" s="41" t="s">
        <v>5</v>
      </c>
      <c r="B124" s="34" t="s">
        <v>1432</v>
      </c>
      <c r="C124" s="35">
        <v>0.55000000000000004</v>
      </c>
      <c r="D124" s="30">
        <f t="shared" si="6"/>
        <v>20.597500000000004</v>
      </c>
      <c r="E124" s="30">
        <f t="shared" si="7"/>
        <v>19.567625000000003</v>
      </c>
      <c r="F124" s="82">
        <f t="shared" si="8"/>
        <v>18.537750000000003</v>
      </c>
      <c r="G124" s="29"/>
      <c r="H124" s="82">
        <f t="shared" ca="1" si="9"/>
        <v>20.597500000000004</v>
      </c>
      <c r="I124" s="36">
        <f t="shared" ca="1" si="10"/>
        <v>0</v>
      </c>
      <c r="J124" s="14"/>
    </row>
    <row r="125" spans="1:10" ht="15.75" customHeight="1" x14ac:dyDescent="0.25">
      <c r="A125" s="41" t="s">
        <v>5</v>
      </c>
      <c r="B125" s="34" t="s">
        <v>1433</v>
      </c>
      <c r="C125" s="35">
        <v>0.55000000000000004</v>
      </c>
      <c r="D125" s="30">
        <f t="shared" si="6"/>
        <v>20.597500000000004</v>
      </c>
      <c r="E125" s="30">
        <f t="shared" si="7"/>
        <v>19.567625000000003</v>
      </c>
      <c r="F125" s="82">
        <f t="shared" si="8"/>
        <v>18.537750000000003</v>
      </c>
      <c r="G125" s="29"/>
      <c r="H125" s="82">
        <f t="shared" ca="1" si="9"/>
        <v>20.597500000000004</v>
      </c>
      <c r="I125" s="36">
        <f t="shared" ca="1" si="10"/>
        <v>0</v>
      </c>
      <c r="J125" s="14"/>
    </row>
    <row r="126" spans="1:10" ht="15.75" customHeight="1" x14ac:dyDescent="0.25">
      <c r="A126" s="41" t="s">
        <v>5</v>
      </c>
      <c r="B126" s="34" t="s">
        <v>1435</v>
      </c>
      <c r="C126" s="35">
        <v>0.55000000000000004</v>
      </c>
      <c r="D126" s="30">
        <f t="shared" si="6"/>
        <v>20.597500000000004</v>
      </c>
      <c r="E126" s="30">
        <f t="shared" si="7"/>
        <v>19.567625000000003</v>
      </c>
      <c r="F126" s="82">
        <f t="shared" si="8"/>
        <v>18.537750000000003</v>
      </c>
      <c r="G126" s="29"/>
      <c r="H126" s="82">
        <f t="shared" ca="1" si="9"/>
        <v>20.597500000000004</v>
      </c>
      <c r="I126" s="36">
        <f t="shared" ca="1" si="10"/>
        <v>0</v>
      </c>
      <c r="J126" s="14"/>
    </row>
    <row r="127" spans="1:10" ht="15.75" customHeight="1" x14ac:dyDescent="0.25">
      <c r="A127" s="41" t="s">
        <v>5</v>
      </c>
      <c r="B127" s="34" t="s">
        <v>1434</v>
      </c>
      <c r="C127" s="35">
        <v>0.55000000000000004</v>
      </c>
      <c r="D127" s="30">
        <f t="shared" si="6"/>
        <v>20.597500000000004</v>
      </c>
      <c r="E127" s="30">
        <f t="shared" si="7"/>
        <v>19.567625000000003</v>
      </c>
      <c r="F127" s="82">
        <f t="shared" si="8"/>
        <v>18.537750000000003</v>
      </c>
      <c r="G127" s="29"/>
      <c r="H127" s="82">
        <f t="shared" ca="1" si="9"/>
        <v>20.597500000000004</v>
      </c>
      <c r="I127" s="36">
        <f t="shared" ca="1" si="10"/>
        <v>0</v>
      </c>
      <c r="J127" s="14"/>
    </row>
    <row r="128" spans="1:10" ht="15.75" customHeight="1" x14ac:dyDescent="0.25">
      <c r="A128" s="41" t="s">
        <v>5</v>
      </c>
      <c r="B128" s="34" t="s">
        <v>1436</v>
      </c>
      <c r="C128" s="35">
        <v>0.55000000000000004</v>
      </c>
      <c r="D128" s="30">
        <f t="shared" si="6"/>
        <v>20.597500000000004</v>
      </c>
      <c r="E128" s="30">
        <f t="shared" si="7"/>
        <v>19.567625000000003</v>
      </c>
      <c r="F128" s="82">
        <f t="shared" si="8"/>
        <v>18.537750000000003</v>
      </c>
      <c r="G128" s="29"/>
      <c r="H128" s="82">
        <f t="shared" ca="1" si="9"/>
        <v>20.597500000000004</v>
      </c>
      <c r="I128" s="36">
        <f t="shared" ca="1" si="10"/>
        <v>0</v>
      </c>
      <c r="J128" s="14"/>
    </row>
    <row r="129" spans="1:10" ht="15.75" customHeight="1" x14ac:dyDescent="0.25">
      <c r="A129" s="41" t="s">
        <v>5</v>
      </c>
      <c r="B129" s="34" t="s">
        <v>1437</v>
      </c>
      <c r="C129" s="35">
        <v>0.55000000000000004</v>
      </c>
      <c r="D129" s="30">
        <f t="shared" si="6"/>
        <v>20.597500000000004</v>
      </c>
      <c r="E129" s="30">
        <f t="shared" si="7"/>
        <v>19.567625000000003</v>
      </c>
      <c r="F129" s="82">
        <f t="shared" si="8"/>
        <v>18.537750000000003</v>
      </c>
      <c r="G129" s="29"/>
      <c r="H129" s="82">
        <f t="shared" ca="1" si="9"/>
        <v>20.597500000000004</v>
      </c>
      <c r="I129" s="36">
        <f t="shared" ca="1" si="10"/>
        <v>0</v>
      </c>
      <c r="J129" s="14"/>
    </row>
    <row r="130" spans="1:10" ht="15.75" customHeight="1" x14ac:dyDescent="0.25">
      <c r="A130" s="41" t="s">
        <v>5</v>
      </c>
      <c r="B130" s="34" t="s">
        <v>1438</v>
      </c>
      <c r="C130" s="35">
        <v>0.55000000000000004</v>
      </c>
      <c r="D130" s="30">
        <f t="shared" si="6"/>
        <v>20.597500000000004</v>
      </c>
      <c r="E130" s="30">
        <f t="shared" si="7"/>
        <v>19.567625000000003</v>
      </c>
      <c r="F130" s="82">
        <f t="shared" si="8"/>
        <v>18.537750000000003</v>
      </c>
      <c r="G130" s="29"/>
      <c r="H130" s="82">
        <f t="shared" ca="1" si="9"/>
        <v>20.597500000000004</v>
      </c>
      <c r="I130" s="36">
        <f t="shared" ca="1" si="10"/>
        <v>0</v>
      </c>
      <c r="J130" s="14"/>
    </row>
    <row r="131" spans="1:10" ht="15.75" customHeight="1" x14ac:dyDescent="0.25">
      <c r="A131" s="41" t="s">
        <v>5</v>
      </c>
      <c r="B131" s="34" t="s">
        <v>1439</v>
      </c>
      <c r="C131" s="35">
        <v>0.55000000000000004</v>
      </c>
      <c r="D131" s="30">
        <f t="shared" si="6"/>
        <v>20.597500000000004</v>
      </c>
      <c r="E131" s="30">
        <f t="shared" si="7"/>
        <v>19.567625000000003</v>
      </c>
      <c r="F131" s="82">
        <f t="shared" si="8"/>
        <v>18.537750000000003</v>
      </c>
      <c r="G131" s="29"/>
      <c r="H131" s="82">
        <f t="shared" ca="1" si="9"/>
        <v>20.597500000000004</v>
      </c>
      <c r="I131" s="36">
        <f t="shared" ca="1" si="10"/>
        <v>0</v>
      </c>
      <c r="J131" s="14"/>
    </row>
    <row r="132" spans="1:10" ht="15.75" customHeight="1" x14ac:dyDescent="0.25">
      <c r="A132" s="41" t="s">
        <v>5</v>
      </c>
      <c r="B132" s="34" t="s">
        <v>1440</v>
      </c>
      <c r="C132" s="35">
        <v>0.55000000000000004</v>
      </c>
      <c r="D132" s="30">
        <f t="shared" si="6"/>
        <v>20.597500000000004</v>
      </c>
      <c r="E132" s="30">
        <f t="shared" si="7"/>
        <v>19.567625000000003</v>
      </c>
      <c r="F132" s="82">
        <f t="shared" si="8"/>
        <v>18.537750000000003</v>
      </c>
      <c r="G132" s="29"/>
      <c r="H132" s="82">
        <f t="shared" ca="1" si="9"/>
        <v>20.597500000000004</v>
      </c>
      <c r="I132" s="36">
        <f t="shared" ca="1" si="10"/>
        <v>0</v>
      </c>
      <c r="J132" s="14"/>
    </row>
    <row r="133" spans="1:10" ht="15.75" customHeight="1" x14ac:dyDescent="0.25">
      <c r="A133" s="41" t="s">
        <v>5</v>
      </c>
      <c r="B133" s="34" t="s">
        <v>1441</v>
      </c>
      <c r="C133" s="35">
        <v>0.55000000000000004</v>
      </c>
      <c r="D133" s="30">
        <f t="shared" si="6"/>
        <v>20.597500000000004</v>
      </c>
      <c r="E133" s="30">
        <f t="shared" si="7"/>
        <v>19.567625000000003</v>
      </c>
      <c r="F133" s="82">
        <f t="shared" si="8"/>
        <v>18.537750000000003</v>
      </c>
      <c r="G133" s="29"/>
      <c r="H133" s="82">
        <f t="shared" ca="1" si="9"/>
        <v>20.597500000000004</v>
      </c>
      <c r="I133" s="36">
        <f t="shared" ca="1" si="10"/>
        <v>0</v>
      </c>
      <c r="J133" s="14"/>
    </row>
    <row r="134" spans="1:10" ht="15.75" customHeight="1" x14ac:dyDescent="0.25">
      <c r="A134" s="41" t="s">
        <v>5</v>
      </c>
      <c r="B134" s="34" t="s">
        <v>1442</v>
      </c>
      <c r="C134" s="35">
        <v>0.55000000000000004</v>
      </c>
      <c r="D134" s="30">
        <f t="shared" si="6"/>
        <v>20.597500000000004</v>
      </c>
      <c r="E134" s="30">
        <f t="shared" si="7"/>
        <v>19.567625000000003</v>
      </c>
      <c r="F134" s="82">
        <f t="shared" si="8"/>
        <v>18.537750000000003</v>
      </c>
      <c r="G134" s="29"/>
      <c r="H134" s="82">
        <f t="shared" ca="1" si="9"/>
        <v>20.597500000000004</v>
      </c>
      <c r="I134" s="36">
        <f t="shared" ca="1" si="10"/>
        <v>0</v>
      </c>
      <c r="J134" s="14"/>
    </row>
    <row r="135" spans="1:10" ht="15.75" customHeight="1" x14ac:dyDescent="0.25">
      <c r="A135" s="41" t="s">
        <v>5</v>
      </c>
      <c r="B135" s="34" t="s">
        <v>1443</v>
      </c>
      <c r="C135" s="35">
        <v>0.55000000000000004</v>
      </c>
      <c r="D135" s="30">
        <f t="shared" si="6"/>
        <v>20.597500000000004</v>
      </c>
      <c r="E135" s="30">
        <f t="shared" si="7"/>
        <v>19.567625000000003</v>
      </c>
      <c r="F135" s="82">
        <f t="shared" si="8"/>
        <v>18.537750000000003</v>
      </c>
      <c r="G135" s="29"/>
      <c r="H135" s="82">
        <f t="shared" ca="1" si="9"/>
        <v>20.597500000000004</v>
      </c>
      <c r="I135" s="36">
        <f t="shared" ca="1" si="10"/>
        <v>0</v>
      </c>
      <c r="J135" s="14"/>
    </row>
    <row r="136" spans="1:10" ht="15.75" customHeight="1" x14ac:dyDescent="0.25">
      <c r="A136" s="41" t="s">
        <v>5</v>
      </c>
      <c r="B136" s="34" t="s">
        <v>1445</v>
      </c>
      <c r="C136" s="35">
        <v>0.55000000000000004</v>
      </c>
      <c r="D136" s="30">
        <f t="shared" si="6"/>
        <v>20.597500000000004</v>
      </c>
      <c r="E136" s="30">
        <f t="shared" si="7"/>
        <v>19.567625000000003</v>
      </c>
      <c r="F136" s="82">
        <f t="shared" si="8"/>
        <v>18.537750000000003</v>
      </c>
      <c r="G136" s="29"/>
      <c r="H136" s="82">
        <f t="shared" ca="1" si="9"/>
        <v>20.597500000000004</v>
      </c>
      <c r="I136" s="36">
        <f t="shared" ca="1" si="10"/>
        <v>0</v>
      </c>
      <c r="J136" s="14"/>
    </row>
    <row r="137" spans="1:10" ht="15.75" customHeight="1" x14ac:dyDescent="0.25">
      <c r="A137" s="41" t="s">
        <v>5</v>
      </c>
      <c r="B137" s="34" t="s">
        <v>1444</v>
      </c>
      <c r="C137" s="35">
        <v>0.55000000000000004</v>
      </c>
      <c r="D137" s="30">
        <f t="shared" si="6"/>
        <v>20.597500000000004</v>
      </c>
      <c r="E137" s="30">
        <f t="shared" si="7"/>
        <v>19.567625000000003</v>
      </c>
      <c r="F137" s="82">
        <f t="shared" si="8"/>
        <v>18.537750000000003</v>
      </c>
      <c r="G137" s="29"/>
      <c r="H137" s="82">
        <f t="shared" ca="1" si="9"/>
        <v>20.597500000000004</v>
      </c>
      <c r="I137" s="36">
        <f t="shared" ca="1" si="10"/>
        <v>0</v>
      </c>
      <c r="J137" s="14"/>
    </row>
    <row r="138" spans="1:10" ht="15.75" customHeight="1" x14ac:dyDescent="0.25">
      <c r="A138" s="41" t="s">
        <v>5</v>
      </c>
      <c r="B138" s="34" t="s">
        <v>1447</v>
      </c>
      <c r="C138" s="35">
        <v>0.55000000000000004</v>
      </c>
      <c r="D138" s="30">
        <f t="shared" si="6"/>
        <v>20.597500000000004</v>
      </c>
      <c r="E138" s="30">
        <f t="shared" si="7"/>
        <v>19.567625000000003</v>
      </c>
      <c r="F138" s="82">
        <f t="shared" si="8"/>
        <v>18.537750000000003</v>
      </c>
      <c r="G138" s="29"/>
      <c r="H138" s="82">
        <f t="shared" ca="1" si="9"/>
        <v>20.597500000000004</v>
      </c>
      <c r="I138" s="36">
        <f t="shared" ca="1" si="10"/>
        <v>0</v>
      </c>
      <c r="J138" s="14"/>
    </row>
    <row r="139" spans="1:10" ht="15.75" customHeight="1" x14ac:dyDescent="0.25">
      <c r="A139" s="41" t="s">
        <v>5</v>
      </c>
      <c r="B139" s="34" t="s">
        <v>1446</v>
      </c>
      <c r="C139" s="35">
        <v>0.55000000000000004</v>
      </c>
      <c r="D139" s="30">
        <f t="shared" si="6"/>
        <v>20.597500000000004</v>
      </c>
      <c r="E139" s="30">
        <f t="shared" si="7"/>
        <v>19.567625000000003</v>
      </c>
      <c r="F139" s="82">
        <f t="shared" si="8"/>
        <v>18.537750000000003</v>
      </c>
      <c r="G139" s="29"/>
      <c r="H139" s="82">
        <f t="shared" ca="1" si="9"/>
        <v>20.597500000000004</v>
      </c>
      <c r="I139" s="36">
        <f t="shared" ca="1" si="10"/>
        <v>0</v>
      </c>
      <c r="J139" s="14"/>
    </row>
    <row r="140" spans="1:10" ht="15.75" customHeight="1" x14ac:dyDescent="0.25">
      <c r="A140" s="41" t="s">
        <v>5</v>
      </c>
      <c r="B140" s="34" t="s">
        <v>1448</v>
      </c>
      <c r="C140" s="35">
        <v>0.55000000000000004</v>
      </c>
      <c r="D140" s="30">
        <f t="shared" si="6"/>
        <v>20.597500000000004</v>
      </c>
      <c r="E140" s="30">
        <f t="shared" si="7"/>
        <v>19.567625000000003</v>
      </c>
      <c r="F140" s="82">
        <f t="shared" si="8"/>
        <v>18.537750000000003</v>
      </c>
      <c r="G140" s="29"/>
      <c r="H140" s="82">
        <f t="shared" ca="1" si="9"/>
        <v>20.597500000000004</v>
      </c>
      <c r="I140" s="36">
        <f t="shared" ca="1" si="10"/>
        <v>0</v>
      </c>
      <c r="J140" s="14"/>
    </row>
    <row r="141" spans="1:10" ht="15.75" customHeight="1" x14ac:dyDescent="0.25">
      <c r="A141" s="41" t="s">
        <v>5</v>
      </c>
      <c r="B141" s="34" t="s">
        <v>1449</v>
      </c>
      <c r="C141" s="35">
        <v>0.55000000000000004</v>
      </c>
      <c r="D141" s="30">
        <f t="shared" ref="D141:D204" si="11">C141*$K$9</f>
        <v>20.597500000000004</v>
      </c>
      <c r="E141" s="30">
        <f t="shared" ref="E141:E204" si="12">D141*0.95</f>
        <v>19.567625000000003</v>
      </c>
      <c r="F141" s="82">
        <f t="shared" ref="F141:F204" si="13">D141*0.9</f>
        <v>18.537750000000003</v>
      </c>
      <c r="G141" s="29"/>
      <c r="H141" s="82">
        <f t="shared" ref="H141:H204" ca="1" si="14">IF($H$8&lt;2500,D141, IF(AND($H$8&lt;5000,$H$8&gt;2500),E141,F141))</f>
        <v>20.597500000000004</v>
      </c>
      <c r="I141" s="36">
        <f t="shared" ref="I141:I204" ca="1" si="15">G141*H141</f>
        <v>0</v>
      </c>
      <c r="J141" s="14"/>
    </row>
    <row r="142" spans="1:10" ht="15.75" customHeight="1" x14ac:dyDescent="0.25">
      <c r="A142" s="41" t="s">
        <v>5</v>
      </c>
      <c r="B142" s="34" t="s">
        <v>1450</v>
      </c>
      <c r="C142" s="35">
        <v>0.55000000000000004</v>
      </c>
      <c r="D142" s="30">
        <f t="shared" si="11"/>
        <v>20.597500000000004</v>
      </c>
      <c r="E142" s="30">
        <f t="shared" si="12"/>
        <v>19.567625000000003</v>
      </c>
      <c r="F142" s="82">
        <f t="shared" si="13"/>
        <v>18.537750000000003</v>
      </c>
      <c r="G142" s="29"/>
      <c r="H142" s="82">
        <f t="shared" ca="1" si="14"/>
        <v>20.597500000000004</v>
      </c>
      <c r="I142" s="36">
        <f t="shared" ca="1" si="15"/>
        <v>0</v>
      </c>
      <c r="J142" s="14"/>
    </row>
    <row r="143" spans="1:10" ht="15.75" customHeight="1" x14ac:dyDescent="0.25">
      <c r="A143" s="41" t="s">
        <v>5</v>
      </c>
      <c r="B143" s="34" t="s">
        <v>88</v>
      </c>
      <c r="C143" s="35">
        <v>0.55000000000000004</v>
      </c>
      <c r="D143" s="30">
        <f t="shared" si="11"/>
        <v>20.597500000000004</v>
      </c>
      <c r="E143" s="30">
        <f t="shared" si="12"/>
        <v>19.567625000000003</v>
      </c>
      <c r="F143" s="82">
        <f t="shared" si="13"/>
        <v>18.537750000000003</v>
      </c>
      <c r="G143" s="29"/>
      <c r="H143" s="82">
        <f t="shared" ca="1" si="14"/>
        <v>20.597500000000004</v>
      </c>
      <c r="I143" s="36">
        <f t="shared" ca="1" si="15"/>
        <v>0</v>
      </c>
      <c r="J143" s="14"/>
    </row>
    <row r="144" spans="1:10" ht="15.75" customHeight="1" x14ac:dyDescent="0.25">
      <c r="A144" s="41" t="s">
        <v>5</v>
      </c>
      <c r="B144" s="34" t="s">
        <v>89</v>
      </c>
      <c r="C144" s="35">
        <v>0.55000000000000004</v>
      </c>
      <c r="D144" s="30">
        <f t="shared" si="11"/>
        <v>20.597500000000004</v>
      </c>
      <c r="E144" s="30">
        <f t="shared" si="12"/>
        <v>19.567625000000003</v>
      </c>
      <c r="F144" s="82">
        <f t="shared" si="13"/>
        <v>18.537750000000003</v>
      </c>
      <c r="G144" s="29"/>
      <c r="H144" s="82">
        <f t="shared" ca="1" si="14"/>
        <v>20.597500000000004</v>
      </c>
      <c r="I144" s="36">
        <f t="shared" ca="1" si="15"/>
        <v>0</v>
      </c>
      <c r="J144" s="14"/>
    </row>
    <row r="145" spans="1:10" ht="15.75" customHeight="1" x14ac:dyDescent="0.25">
      <c r="A145" s="41" t="s">
        <v>5</v>
      </c>
      <c r="B145" s="34" t="s">
        <v>1451</v>
      </c>
      <c r="C145" s="35">
        <v>0.55000000000000004</v>
      </c>
      <c r="D145" s="30">
        <f t="shared" si="11"/>
        <v>20.597500000000004</v>
      </c>
      <c r="E145" s="30">
        <f t="shared" si="12"/>
        <v>19.567625000000003</v>
      </c>
      <c r="F145" s="82">
        <f t="shared" si="13"/>
        <v>18.537750000000003</v>
      </c>
      <c r="G145" s="29"/>
      <c r="H145" s="82">
        <f t="shared" ca="1" si="14"/>
        <v>20.597500000000004</v>
      </c>
      <c r="I145" s="36">
        <f t="shared" ca="1" si="15"/>
        <v>0</v>
      </c>
      <c r="J145" s="14"/>
    </row>
    <row r="146" spans="1:10" ht="15.75" customHeight="1" x14ac:dyDescent="0.25">
      <c r="A146" s="41" t="s">
        <v>5</v>
      </c>
      <c r="B146" s="34" t="s">
        <v>1452</v>
      </c>
      <c r="C146" s="35">
        <v>0.55000000000000004</v>
      </c>
      <c r="D146" s="30">
        <f t="shared" si="11"/>
        <v>20.597500000000004</v>
      </c>
      <c r="E146" s="30">
        <f t="shared" si="12"/>
        <v>19.567625000000003</v>
      </c>
      <c r="F146" s="82">
        <f t="shared" si="13"/>
        <v>18.537750000000003</v>
      </c>
      <c r="G146" s="29"/>
      <c r="H146" s="82">
        <f t="shared" ca="1" si="14"/>
        <v>20.597500000000004</v>
      </c>
      <c r="I146" s="36">
        <f t="shared" ca="1" si="15"/>
        <v>0</v>
      </c>
      <c r="J146" s="14"/>
    </row>
    <row r="147" spans="1:10" ht="15.75" customHeight="1" x14ac:dyDescent="0.25">
      <c r="A147" s="41" t="s">
        <v>5</v>
      </c>
      <c r="B147" s="34" t="s">
        <v>1453</v>
      </c>
      <c r="C147" s="35">
        <v>0.55000000000000004</v>
      </c>
      <c r="D147" s="30">
        <f t="shared" si="11"/>
        <v>20.597500000000004</v>
      </c>
      <c r="E147" s="30">
        <f t="shared" si="12"/>
        <v>19.567625000000003</v>
      </c>
      <c r="F147" s="82">
        <f t="shared" si="13"/>
        <v>18.537750000000003</v>
      </c>
      <c r="G147" s="29"/>
      <c r="H147" s="82">
        <f t="shared" ca="1" si="14"/>
        <v>20.597500000000004</v>
      </c>
      <c r="I147" s="36">
        <f t="shared" ca="1" si="15"/>
        <v>0</v>
      </c>
      <c r="J147" s="14"/>
    </row>
    <row r="148" spans="1:10" ht="15.75" customHeight="1" x14ac:dyDescent="0.25">
      <c r="A148" s="41" t="s">
        <v>5</v>
      </c>
      <c r="B148" s="34" t="s">
        <v>1454</v>
      </c>
      <c r="C148" s="35">
        <v>0.55000000000000004</v>
      </c>
      <c r="D148" s="30">
        <f t="shared" si="11"/>
        <v>20.597500000000004</v>
      </c>
      <c r="E148" s="30">
        <f t="shared" si="12"/>
        <v>19.567625000000003</v>
      </c>
      <c r="F148" s="82">
        <f t="shared" si="13"/>
        <v>18.537750000000003</v>
      </c>
      <c r="G148" s="29"/>
      <c r="H148" s="82">
        <f t="shared" ca="1" si="14"/>
        <v>20.597500000000004</v>
      </c>
      <c r="I148" s="36">
        <f t="shared" ca="1" si="15"/>
        <v>0</v>
      </c>
      <c r="J148" s="14"/>
    </row>
    <row r="149" spans="1:10" ht="15.75" customHeight="1" x14ac:dyDescent="0.25">
      <c r="A149" s="41" t="s">
        <v>5</v>
      </c>
      <c r="B149" s="34" t="s">
        <v>1455</v>
      </c>
      <c r="C149" s="35">
        <v>0.55000000000000004</v>
      </c>
      <c r="D149" s="30">
        <f t="shared" si="11"/>
        <v>20.597500000000004</v>
      </c>
      <c r="E149" s="30">
        <f t="shared" si="12"/>
        <v>19.567625000000003</v>
      </c>
      <c r="F149" s="82">
        <f t="shared" si="13"/>
        <v>18.537750000000003</v>
      </c>
      <c r="G149" s="29"/>
      <c r="H149" s="82">
        <f t="shared" ca="1" si="14"/>
        <v>20.597500000000004</v>
      </c>
      <c r="I149" s="36">
        <f t="shared" ca="1" si="15"/>
        <v>0</v>
      </c>
      <c r="J149" s="14"/>
    </row>
    <row r="150" spans="1:10" ht="15.75" customHeight="1" x14ac:dyDescent="0.25">
      <c r="A150" s="41" t="s">
        <v>5</v>
      </c>
      <c r="B150" s="34" t="s">
        <v>1456</v>
      </c>
      <c r="C150" s="35">
        <v>0.55000000000000004</v>
      </c>
      <c r="D150" s="30">
        <f t="shared" si="11"/>
        <v>20.597500000000004</v>
      </c>
      <c r="E150" s="30">
        <f t="shared" si="12"/>
        <v>19.567625000000003</v>
      </c>
      <c r="F150" s="82">
        <f t="shared" si="13"/>
        <v>18.537750000000003</v>
      </c>
      <c r="G150" s="29"/>
      <c r="H150" s="82">
        <f t="shared" ca="1" si="14"/>
        <v>20.597500000000004</v>
      </c>
      <c r="I150" s="36">
        <f t="shared" ca="1" si="15"/>
        <v>0</v>
      </c>
      <c r="J150" s="14"/>
    </row>
    <row r="151" spans="1:10" ht="15.75" customHeight="1" x14ac:dyDescent="0.25">
      <c r="A151" s="41" t="s">
        <v>5</v>
      </c>
      <c r="B151" s="34" t="s">
        <v>1457</v>
      </c>
      <c r="C151" s="35">
        <v>0.55000000000000004</v>
      </c>
      <c r="D151" s="30">
        <f t="shared" si="11"/>
        <v>20.597500000000004</v>
      </c>
      <c r="E151" s="30">
        <f t="shared" si="12"/>
        <v>19.567625000000003</v>
      </c>
      <c r="F151" s="82">
        <f t="shared" si="13"/>
        <v>18.537750000000003</v>
      </c>
      <c r="G151" s="29"/>
      <c r="H151" s="82">
        <f t="shared" ca="1" si="14"/>
        <v>20.597500000000004</v>
      </c>
      <c r="I151" s="36">
        <f t="shared" ca="1" si="15"/>
        <v>0</v>
      </c>
      <c r="J151" s="14"/>
    </row>
    <row r="152" spans="1:10" ht="15.75" customHeight="1" x14ac:dyDescent="0.25">
      <c r="A152" s="41" t="s">
        <v>5</v>
      </c>
      <c r="B152" s="34" t="s">
        <v>1458</v>
      </c>
      <c r="C152" s="35">
        <v>0.55000000000000004</v>
      </c>
      <c r="D152" s="30">
        <f t="shared" si="11"/>
        <v>20.597500000000004</v>
      </c>
      <c r="E152" s="30">
        <f t="shared" si="12"/>
        <v>19.567625000000003</v>
      </c>
      <c r="F152" s="82">
        <f t="shared" si="13"/>
        <v>18.537750000000003</v>
      </c>
      <c r="G152" s="29"/>
      <c r="H152" s="82">
        <f t="shared" ca="1" si="14"/>
        <v>20.597500000000004</v>
      </c>
      <c r="I152" s="36">
        <f t="shared" ca="1" si="15"/>
        <v>0</v>
      </c>
      <c r="J152" s="14"/>
    </row>
    <row r="153" spans="1:10" ht="15.75" customHeight="1" x14ac:dyDescent="0.25">
      <c r="A153" s="41" t="s">
        <v>5</v>
      </c>
      <c r="B153" s="34" t="s">
        <v>1459</v>
      </c>
      <c r="C153" s="35">
        <v>0.55000000000000004</v>
      </c>
      <c r="D153" s="30">
        <f t="shared" si="11"/>
        <v>20.597500000000004</v>
      </c>
      <c r="E153" s="30">
        <f t="shared" si="12"/>
        <v>19.567625000000003</v>
      </c>
      <c r="F153" s="82">
        <f t="shared" si="13"/>
        <v>18.537750000000003</v>
      </c>
      <c r="G153" s="29"/>
      <c r="H153" s="82">
        <f t="shared" ca="1" si="14"/>
        <v>20.597500000000004</v>
      </c>
      <c r="I153" s="36">
        <f t="shared" ca="1" si="15"/>
        <v>0</v>
      </c>
      <c r="J153" s="14"/>
    </row>
    <row r="154" spans="1:10" ht="15.75" customHeight="1" x14ac:dyDescent="0.25">
      <c r="A154" s="41" t="s">
        <v>5</v>
      </c>
      <c r="B154" s="34" t="s">
        <v>1460</v>
      </c>
      <c r="C154" s="35">
        <v>0.55000000000000004</v>
      </c>
      <c r="D154" s="30">
        <f t="shared" si="11"/>
        <v>20.597500000000004</v>
      </c>
      <c r="E154" s="30">
        <f t="shared" si="12"/>
        <v>19.567625000000003</v>
      </c>
      <c r="F154" s="82">
        <f t="shared" si="13"/>
        <v>18.537750000000003</v>
      </c>
      <c r="G154" s="29"/>
      <c r="H154" s="82">
        <f t="shared" ca="1" si="14"/>
        <v>20.597500000000004</v>
      </c>
      <c r="I154" s="36">
        <f t="shared" ca="1" si="15"/>
        <v>0</v>
      </c>
      <c r="J154" s="14"/>
    </row>
    <row r="155" spans="1:10" ht="15.75" customHeight="1" x14ac:dyDescent="0.25">
      <c r="A155" s="41" t="s">
        <v>5</v>
      </c>
      <c r="B155" s="34" t="s">
        <v>1461</v>
      </c>
      <c r="C155" s="35">
        <v>0.55000000000000004</v>
      </c>
      <c r="D155" s="30">
        <f t="shared" si="11"/>
        <v>20.597500000000004</v>
      </c>
      <c r="E155" s="30">
        <f t="shared" si="12"/>
        <v>19.567625000000003</v>
      </c>
      <c r="F155" s="82">
        <f t="shared" si="13"/>
        <v>18.537750000000003</v>
      </c>
      <c r="G155" s="29"/>
      <c r="H155" s="82">
        <f t="shared" ca="1" si="14"/>
        <v>20.597500000000004</v>
      </c>
      <c r="I155" s="36">
        <f t="shared" ca="1" si="15"/>
        <v>0</v>
      </c>
      <c r="J155" s="14"/>
    </row>
    <row r="156" spans="1:10" ht="15.75" customHeight="1" x14ac:dyDescent="0.25">
      <c r="A156" s="41" t="s">
        <v>5</v>
      </c>
      <c r="B156" s="34" t="s">
        <v>1462</v>
      </c>
      <c r="C156" s="35">
        <v>0.55000000000000004</v>
      </c>
      <c r="D156" s="30">
        <f t="shared" si="11"/>
        <v>20.597500000000004</v>
      </c>
      <c r="E156" s="30">
        <f t="shared" si="12"/>
        <v>19.567625000000003</v>
      </c>
      <c r="F156" s="82">
        <f t="shared" si="13"/>
        <v>18.537750000000003</v>
      </c>
      <c r="G156" s="29"/>
      <c r="H156" s="82">
        <f t="shared" ca="1" si="14"/>
        <v>20.597500000000004</v>
      </c>
      <c r="I156" s="36">
        <f t="shared" ca="1" si="15"/>
        <v>0</v>
      </c>
      <c r="J156" s="14"/>
    </row>
    <row r="157" spans="1:10" ht="15.75" customHeight="1" x14ac:dyDescent="0.25">
      <c r="A157" s="41" t="s">
        <v>5</v>
      </c>
      <c r="B157" s="34" t="s">
        <v>1463</v>
      </c>
      <c r="C157" s="35">
        <v>0.55000000000000004</v>
      </c>
      <c r="D157" s="30">
        <f t="shared" si="11"/>
        <v>20.597500000000004</v>
      </c>
      <c r="E157" s="30">
        <f t="shared" si="12"/>
        <v>19.567625000000003</v>
      </c>
      <c r="F157" s="82">
        <f t="shared" si="13"/>
        <v>18.537750000000003</v>
      </c>
      <c r="G157" s="29"/>
      <c r="H157" s="82">
        <f t="shared" ca="1" si="14"/>
        <v>20.597500000000004</v>
      </c>
      <c r="I157" s="36">
        <f t="shared" ca="1" si="15"/>
        <v>0</v>
      </c>
      <c r="J157" s="14"/>
    </row>
    <row r="158" spans="1:10" ht="15.75" customHeight="1" x14ac:dyDescent="0.25">
      <c r="A158" s="41" t="s">
        <v>5</v>
      </c>
      <c r="B158" s="34" t="s">
        <v>1464</v>
      </c>
      <c r="C158" s="35">
        <v>0.55000000000000004</v>
      </c>
      <c r="D158" s="30">
        <f t="shared" si="11"/>
        <v>20.597500000000004</v>
      </c>
      <c r="E158" s="30">
        <f t="shared" si="12"/>
        <v>19.567625000000003</v>
      </c>
      <c r="F158" s="82">
        <f t="shared" si="13"/>
        <v>18.537750000000003</v>
      </c>
      <c r="G158" s="29"/>
      <c r="H158" s="82">
        <f t="shared" ca="1" si="14"/>
        <v>20.597500000000004</v>
      </c>
      <c r="I158" s="36">
        <f t="shared" ca="1" si="15"/>
        <v>0</v>
      </c>
      <c r="J158" s="14"/>
    </row>
    <row r="159" spans="1:10" ht="15.75" customHeight="1" x14ac:dyDescent="0.25">
      <c r="A159" s="41" t="s">
        <v>5</v>
      </c>
      <c r="B159" s="34" t="s">
        <v>1465</v>
      </c>
      <c r="C159" s="35">
        <v>0.55000000000000004</v>
      </c>
      <c r="D159" s="30">
        <f t="shared" si="11"/>
        <v>20.597500000000004</v>
      </c>
      <c r="E159" s="30">
        <f t="shared" si="12"/>
        <v>19.567625000000003</v>
      </c>
      <c r="F159" s="82">
        <f t="shared" si="13"/>
        <v>18.537750000000003</v>
      </c>
      <c r="G159" s="29"/>
      <c r="H159" s="82">
        <f t="shared" ca="1" si="14"/>
        <v>20.597500000000004</v>
      </c>
      <c r="I159" s="36">
        <f t="shared" ca="1" si="15"/>
        <v>0</v>
      </c>
      <c r="J159" s="14"/>
    </row>
    <row r="160" spans="1:10" ht="15.75" customHeight="1" x14ac:dyDescent="0.25">
      <c r="A160" s="41" t="s">
        <v>5</v>
      </c>
      <c r="B160" s="34" t="s">
        <v>1466</v>
      </c>
      <c r="C160" s="35">
        <v>0.55000000000000004</v>
      </c>
      <c r="D160" s="30">
        <f t="shared" si="11"/>
        <v>20.597500000000004</v>
      </c>
      <c r="E160" s="30">
        <f t="shared" si="12"/>
        <v>19.567625000000003</v>
      </c>
      <c r="F160" s="82">
        <f t="shared" si="13"/>
        <v>18.537750000000003</v>
      </c>
      <c r="G160" s="29"/>
      <c r="H160" s="82">
        <f t="shared" ca="1" si="14"/>
        <v>20.597500000000004</v>
      </c>
      <c r="I160" s="36">
        <f t="shared" ca="1" si="15"/>
        <v>0</v>
      </c>
      <c r="J160" s="14"/>
    </row>
    <row r="161" spans="1:10" ht="15.75" customHeight="1" x14ac:dyDescent="0.25">
      <c r="A161" s="41" t="s">
        <v>5</v>
      </c>
      <c r="B161" s="34" t="s">
        <v>1467</v>
      </c>
      <c r="C161" s="35">
        <v>0.55000000000000004</v>
      </c>
      <c r="D161" s="30">
        <f t="shared" si="11"/>
        <v>20.597500000000004</v>
      </c>
      <c r="E161" s="30">
        <f t="shared" si="12"/>
        <v>19.567625000000003</v>
      </c>
      <c r="F161" s="82">
        <f t="shared" si="13"/>
        <v>18.537750000000003</v>
      </c>
      <c r="G161" s="29"/>
      <c r="H161" s="82">
        <f t="shared" ca="1" si="14"/>
        <v>20.597500000000004</v>
      </c>
      <c r="I161" s="36">
        <f t="shared" ca="1" si="15"/>
        <v>0</v>
      </c>
      <c r="J161" s="14"/>
    </row>
    <row r="162" spans="1:10" ht="15.75" customHeight="1" x14ac:dyDescent="0.25">
      <c r="A162" s="41" t="s">
        <v>5</v>
      </c>
      <c r="B162" s="34" t="s">
        <v>1468</v>
      </c>
      <c r="C162" s="35">
        <v>0.55000000000000004</v>
      </c>
      <c r="D162" s="30">
        <f t="shared" si="11"/>
        <v>20.597500000000004</v>
      </c>
      <c r="E162" s="30">
        <f t="shared" si="12"/>
        <v>19.567625000000003</v>
      </c>
      <c r="F162" s="82">
        <f t="shared" si="13"/>
        <v>18.537750000000003</v>
      </c>
      <c r="G162" s="29"/>
      <c r="H162" s="82">
        <f t="shared" ca="1" si="14"/>
        <v>20.597500000000004</v>
      </c>
      <c r="I162" s="36">
        <f t="shared" ca="1" si="15"/>
        <v>0</v>
      </c>
      <c r="J162" s="14"/>
    </row>
    <row r="163" spans="1:10" ht="15.75" customHeight="1" x14ac:dyDescent="0.25">
      <c r="A163" s="41" t="s">
        <v>5</v>
      </c>
      <c r="B163" s="34" t="s">
        <v>1469</v>
      </c>
      <c r="C163" s="35">
        <v>0.55000000000000004</v>
      </c>
      <c r="D163" s="30">
        <f t="shared" si="11"/>
        <v>20.597500000000004</v>
      </c>
      <c r="E163" s="30">
        <f t="shared" si="12"/>
        <v>19.567625000000003</v>
      </c>
      <c r="F163" s="82">
        <f t="shared" si="13"/>
        <v>18.537750000000003</v>
      </c>
      <c r="G163" s="29"/>
      <c r="H163" s="82">
        <f t="shared" ca="1" si="14"/>
        <v>20.597500000000004</v>
      </c>
      <c r="I163" s="36">
        <f t="shared" ca="1" si="15"/>
        <v>0</v>
      </c>
      <c r="J163" s="14"/>
    </row>
    <row r="164" spans="1:10" ht="15.75" customHeight="1" x14ac:dyDescent="0.25">
      <c r="A164" s="41" t="s">
        <v>5</v>
      </c>
      <c r="B164" s="34" t="s">
        <v>1470</v>
      </c>
      <c r="C164" s="35">
        <v>0.55000000000000004</v>
      </c>
      <c r="D164" s="30">
        <f t="shared" si="11"/>
        <v>20.597500000000004</v>
      </c>
      <c r="E164" s="30">
        <f t="shared" si="12"/>
        <v>19.567625000000003</v>
      </c>
      <c r="F164" s="82">
        <f t="shared" si="13"/>
        <v>18.537750000000003</v>
      </c>
      <c r="G164" s="29"/>
      <c r="H164" s="82">
        <f t="shared" ca="1" si="14"/>
        <v>20.597500000000004</v>
      </c>
      <c r="I164" s="36">
        <f t="shared" ca="1" si="15"/>
        <v>0</v>
      </c>
      <c r="J164" s="14"/>
    </row>
    <row r="165" spans="1:10" ht="15.75" customHeight="1" x14ac:dyDescent="0.25">
      <c r="A165" s="41" t="s">
        <v>5</v>
      </c>
      <c r="B165" s="34" t="s">
        <v>1471</v>
      </c>
      <c r="C165" s="35">
        <v>0.55000000000000004</v>
      </c>
      <c r="D165" s="30">
        <f t="shared" si="11"/>
        <v>20.597500000000004</v>
      </c>
      <c r="E165" s="30">
        <f t="shared" si="12"/>
        <v>19.567625000000003</v>
      </c>
      <c r="F165" s="82">
        <f t="shared" si="13"/>
        <v>18.537750000000003</v>
      </c>
      <c r="G165" s="29"/>
      <c r="H165" s="82">
        <f t="shared" ca="1" si="14"/>
        <v>20.597500000000004</v>
      </c>
      <c r="I165" s="36">
        <f t="shared" ca="1" si="15"/>
        <v>0</v>
      </c>
      <c r="J165" s="14"/>
    </row>
    <row r="166" spans="1:10" ht="15.75" customHeight="1" x14ac:dyDescent="0.25">
      <c r="A166" s="41" t="s">
        <v>5</v>
      </c>
      <c r="B166" s="34" t="s">
        <v>1472</v>
      </c>
      <c r="C166" s="35">
        <v>0.55000000000000004</v>
      </c>
      <c r="D166" s="30">
        <f t="shared" si="11"/>
        <v>20.597500000000004</v>
      </c>
      <c r="E166" s="30">
        <f t="shared" si="12"/>
        <v>19.567625000000003</v>
      </c>
      <c r="F166" s="82">
        <f t="shared" si="13"/>
        <v>18.537750000000003</v>
      </c>
      <c r="G166" s="29"/>
      <c r="H166" s="82">
        <f t="shared" ca="1" si="14"/>
        <v>20.597500000000004</v>
      </c>
      <c r="I166" s="36">
        <f t="shared" ca="1" si="15"/>
        <v>0</v>
      </c>
      <c r="J166" s="14"/>
    </row>
    <row r="167" spans="1:10" ht="15.75" customHeight="1" x14ac:dyDescent="0.25">
      <c r="A167" s="41" t="s">
        <v>5</v>
      </c>
      <c r="B167" s="34" t="s">
        <v>1473</v>
      </c>
      <c r="C167" s="35">
        <v>0.55000000000000004</v>
      </c>
      <c r="D167" s="30">
        <f t="shared" si="11"/>
        <v>20.597500000000004</v>
      </c>
      <c r="E167" s="30">
        <f t="shared" si="12"/>
        <v>19.567625000000003</v>
      </c>
      <c r="F167" s="82">
        <f t="shared" si="13"/>
        <v>18.537750000000003</v>
      </c>
      <c r="G167" s="29"/>
      <c r="H167" s="82">
        <f t="shared" ca="1" si="14"/>
        <v>20.597500000000004</v>
      </c>
      <c r="I167" s="36">
        <f t="shared" ca="1" si="15"/>
        <v>0</v>
      </c>
      <c r="J167" s="14"/>
    </row>
    <row r="168" spans="1:10" ht="15.75" customHeight="1" x14ac:dyDescent="0.25">
      <c r="A168" s="41" t="s">
        <v>5</v>
      </c>
      <c r="B168" s="34" t="s">
        <v>1474</v>
      </c>
      <c r="C168" s="35">
        <v>0.55000000000000004</v>
      </c>
      <c r="D168" s="30">
        <f t="shared" si="11"/>
        <v>20.597500000000004</v>
      </c>
      <c r="E168" s="30">
        <f t="shared" si="12"/>
        <v>19.567625000000003</v>
      </c>
      <c r="F168" s="82">
        <f t="shared" si="13"/>
        <v>18.537750000000003</v>
      </c>
      <c r="G168" s="29"/>
      <c r="H168" s="82">
        <f t="shared" ca="1" si="14"/>
        <v>20.597500000000004</v>
      </c>
      <c r="I168" s="36">
        <f t="shared" ca="1" si="15"/>
        <v>0</v>
      </c>
      <c r="J168" s="14"/>
    </row>
    <row r="169" spans="1:10" ht="15.75" customHeight="1" x14ac:dyDescent="0.25">
      <c r="A169" s="41" t="s">
        <v>5</v>
      </c>
      <c r="B169" s="34" t="s">
        <v>1475</v>
      </c>
      <c r="C169" s="35">
        <v>0.55000000000000004</v>
      </c>
      <c r="D169" s="30">
        <f t="shared" si="11"/>
        <v>20.597500000000004</v>
      </c>
      <c r="E169" s="30">
        <f t="shared" si="12"/>
        <v>19.567625000000003</v>
      </c>
      <c r="F169" s="82">
        <f t="shared" si="13"/>
        <v>18.537750000000003</v>
      </c>
      <c r="G169" s="29"/>
      <c r="H169" s="82">
        <f t="shared" ca="1" si="14"/>
        <v>20.597500000000004</v>
      </c>
      <c r="I169" s="36">
        <f t="shared" ca="1" si="15"/>
        <v>0</v>
      </c>
      <c r="J169" s="14"/>
    </row>
    <row r="170" spans="1:10" ht="15.75" customHeight="1" x14ac:dyDescent="0.25">
      <c r="A170" s="41" t="s">
        <v>5</v>
      </c>
      <c r="B170" s="34" t="s">
        <v>1476</v>
      </c>
      <c r="C170" s="35">
        <v>0.55000000000000004</v>
      </c>
      <c r="D170" s="30">
        <f t="shared" si="11"/>
        <v>20.597500000000004</v>
      </c>
      <c r="E170" s="30">
        <f t="shared" si="12"/>
        <v>19.567625000000003</v>
      </c>
      <c r="F170" s="82">
        <f t="shared" si="13"/>
        <v>18.537750000000003</v>
      </c>
      <c r="G170" s="29"/>
      <c r="H170" s="82">
        <f t="shared" ca="1" si="14"/>
        <v>20.597500000000004</v>
      </c>
      <c r="I170" s="36">
        <f t="shared" ca="1" si="15"/>
        <v>0</v>
      </c>
      <c r="J170" s="14"/>
    </row>
    <row r="171" spans="1:10" ht="15.75" customHeight="1" x14ac:dyDescent="0.25">
      <c r="A171" s="41" t="s">
        <v>5</v>
      </c>
      <c r="B171" s="34" t="s">
        <v>1477</v>
      </c>
      <c r="C171" s="35">
        <v>0.55000000000000004</v>
      </c>
      <c r="D171" s="30">
        <f t="shared" si="11"/>
        <v>20.597500000000004</v>
      </c>
      <c r="E171" s="30">
        <f t="shared" si="12"/>
        <v>19.567625000000003</v>
      </c>
      <c r="F171" s="82">
        <f t="shared" si="13"/>
        <v>18.537750000000003</v>
      </c>
      <c r="G171" s="29"/>
      <c r="H171" s="82">
        <f t="shared" ca="1" si="14"/>
        <v>20.597500000000004</v>
      </c>
      <c r="I171" s="36">
        <f t="shared" ca="1" si="15"/>
        <v>0</v>
      </c>
      <c r="J171" s="14"/>
    </row>
    <row r="172" spans="1:10" ht="15.75" customHeight="1" x14ac:dyDescent="0.25">
      <c r="A172" s="41" t="s">
        <v>5</v>
      </c>
      <c r="B172" s="34" t="s">
        <v>1478</v>
      </c>
      <c r="C172" s="35">
        <v>0.55000000000000004</v>
      </c>
      <c r="D172" s="30">
        <f t="shared" si="11"/>
        <v>20.597500000000004</v>
      </c>
      <c r="E172" s="30">
        <f t="shared" si="12"/>
        <v>19.567625000000003</v>
      </c>
      <c r="F172" s="82">
        <f t="shared" si="13"/>
        <v>18.537750000000003</v>
      </c>
      <c r="G172" s="29"/>
      <c r="H172" s="82">
        <f t="shared" ca="1" si="14"/>
        <v>20.597500000000004</v>
      </c>
      <c r="I172" s="36">
        <f t="shared" ca="1" si="15"/>
        <v>0</v>
      </c>
      <c r="J172" s="14"/>
    </row>
    <row r="173" spans="1:10" ht="15.75" customHeight="1" x14ac:dyDescent="0.25">
      <c r="A173" s="41" t="s">
        <v>5</v>
      </c>
      <c r="B173" s="34" t="s">
        <v>1479</v>
      </c>
      <c r="C173" s="35">
        <v>0.55000000000000004</v>
      </c>
      <c r="D173" s="30">
        <f t="shared" si="11"/>
        <v>20.597500000000004</v>
      </c>
      <c r="E173" s="30">
        <f t="shared" si="12"/>
        <v>19.567625000000003</v>
      </c>
      <c r="F173" s="82">
        <f t="shared" si="13"/>
        <v>18.537750000000003</v>
      </c>
      <c r="G173" s="29"/>
      <c r="H173" s="82">
        <f t="shared" ca="1" si="14"/>
        <v>20.597500000000004</v>
      </c>
      <c r="I173" s="36">
        <f t="shared" ca="1" si="15"/>
        <v>0</v>
      </c>
      <c r="J173" s="14"/>
    </row>
    <row r="174" spans="1:10" ht="15.75" customHeight="1" x14ac:dyDescent="0.25">
      <c r="A174" s="41" t="s">
        <v>5</v>
      </c>
      <c r="B174" s="34" t="s">
        <v>1480</v>
      </c>
      <c r="C174" s="35">
        <v>0.55000000000000004</v>
      </c>
      <c r="D174" s="30">
        <f t="shared" si="11"/>
        <v>20.597500000000004</v>
      </c>
      <c r="E174" s="30">
        <f t="shared" si="12"/>
        <v>19.567625000000003</v>
      </c>
      <c r="F174" s="82">
        <f t="shared" si="13"/>
        <v>18.537750000000003</v>
      </c>
      <c r="G174" s="29"/>
      <c r="H174" s="82">
        <f t="shared" ca="1" si="14"/>
        <v>20.597500000000004</v>
      </c>
      <c r="I174" s="36">
        <f t="shared" ca="1" si="15"/>
        <v>0</v>
      </c>
      <c r="J174" s="14"/>
    </row>
    <row r="175" spans="1:10" ht="15.75" customHeight="1" x14ac:dyDescent="0.25">
      <c r="A175" s="41" t="s">
        <v>5</v>
      </c>
      <c r="B175" s="34" t="s">
        <v>1481</v>
      </c>
      <c r="C175" s="35">
        <v>0.55000000000000004</v>
      </c>
      <c r="D175" s="30">
        <f t="shared" si="11"/>
        <v>20.597500000000004</v>
      </c>
      <c r="E175" s="30">
        <f t="shared" si="12"/>
        <v>19.567625000000003</v>
      </c>
      <c r="F175" s="82">
        <f t="shared" si="13"/>
        <v>18.537750000000003</v>
      </c>
      <c r="G175" s="29"/>
      <c r="H175" s="82">
        <f t="shared" ca="1" si="14"/>
        <v>20.597500000000004</v>
      </c>
      <c r="I175" s="36">
        <f t="shared" ca="1" si="15"/>
        <v>0</v>
      </c>
      <c r="J175" s="14"/>
    </row>
    <row r="176" spans="1:10" ht="15.75" customHeight="1" x14ac:dyDescent="0.25">
      <c r="A176" s="41" t="s">
        <v>5</v>
      </c>
      <c r="B176" s="34" t="s">
        <v>1482</v>
      </c>
      <c r="C176" s="35">
        <v>0.55000000000000004</v>
      </c>
      <c r="D176" s="30">
        <f t="shared" si="11"/>
        <v>20.597500000000004</v>
      </c>
      <c r="E176" s="30">
        <f t="shared" si="12"/>
        <v>19.567625000000003</v>
      </c>
      <c r="F176" s="82">
        <f t="shared" si="13"/>
        <v>18.537750000000003</v>
      </c>
      <c r="G176" s="29"/>
      <c r="H176" s="82">
        <f t="shared" ca="1" si="14"/>
        <v>20.597500000000004</v>
      </c>
      <c r="I176" s="36">
        <f t="shared" ca="1" si="15"/>
        <v>0</v>
      </c>
      <c r="J176" s="14"/>
    </row>
    <row r="177" spans="1:10" ht="15.75" customHeight="1" x14ac:dyDescent="0.25">
      <c r="A177" s="41" t="s">
        <v>5</v>
      </c>
      <c r="B177" s="34" t="s">
        <v>1483</v>
      </c>
      <c r="C177" s="35">
        <v>0.55000000000000004</v>
      </c>
      <c r="D177" s="30">
        <f t="shared" si="11"/>
        <v>20.597500000000004</v>
      </c>
      <c r="E177" s="30">
        <f t="shared" si="12"/>
        <v>19.567625000000003</v>
      </c>
      <c r="F177" s="82">
        <f t="shared" si="13"/>
        <v>18.537750000000003</v>
      </c>
      <c r="G177" s="29"/>
      <c r="H177" s="82">
        <f t="shared" ca="1" si="14"/>
        <v>20.597500000000004</v>
      </c>
      <c r="I177" s="36">
        <f t="shared" ca="1" si="15"/>
        <v>0</v>
      </c>
      <c r="J177" s="14"/>
    </row>
    <row r="178" spans="1:10" ht="15.75" customHeight="1" x14ac:dyDescent="0.25">
      <c r="A178" s="41" t="s">
        <v>5</v>
      </c>
      <c r="B178" s="34" t="s">
        <v>1484</v>
      </c>
      <c r="C178" s="35">
        <v>0.55000000000000004</v>
      </c>
      <c r="D178" s="30">
        <f t="shared" si="11"/>
        <v>20.597500000000004</v>
      </c>
      <c r="E178" s="30">
        <f t="shared" si="12"/>
        <v>19.567625000000003</v>
      </c>
      <c r="F178" s="82">
        <f t="shared" si="13"/>
        <v>18.537750000000003</v>
      </c>
      <c r="G178" s="29"/>
      <c r="H178" s="82">
        <f t="shared" ca="1" si="14"/>
        <v>20.597500000000004</v>
      </c>
      <c r="I178" s="36">
        <f t="shared" ca="1" si="15"/>
        <v>0</v>
      </c>
      <c r="J178" s="14"/>
    </row>
    <row r="179" spans="1:10" ht="15.75" customHeight="1" x14ac:dyDescent="0.25">
      <c r="A179" s="41" t="s">
        <v>5</v>
      </c>
      <c r="B179" s="34" t="s">
        <v>1485</v>
      </c>
      <c r="C179" s="35">
        <v>0.55000000000000004</v>
      </c>
      <c r="D179" s="30">
        <f t="shared" si="11"/>
        <v>20.597500000000004</v>
      </c>
      <c r="E179" s="30">
        <f t="shared" si="12"/>
        <v>19.567625000000003</v>
      </c>
      <c r="F179" s="82">
        <f t="shared" si="13"/>
        <v>18.537750000000003</v>
      </c>
      <c r="G179" s="29"/>
      <c r="H179" s="82">
        <f t="shared" ca="1" si="14"/>
        <v>20.597500000000004</v>
      </c>
      <c r="I179" s="36">
        <f t="shared" ca="1" si="15"/>
        <v>0</v>
      </c>
      <c r="J179" s="14"/>
    </row>
    <row r="180" spans="1:10" ht="15.75" customHeight="1" x14ac:dyDescent="0.25">
      <c r="A180" s="41" t="s">
        <v>5</v>
      </c>
      <c r="B180" s="34" t="s">
        <v>1486</v>
      </c>
      <c r="C180" s="35">
        <v>0.55000000000000004</v>
      </c>
      <c r="D180" s="30">
        <f t="shared" si="11"/>
        <v>20.597500000000004</v>
      </c>
      <c r="E180" s="30">
        <f t="shared" si="12"/>
        <v>19.567625000000003</v>
      </c>
      <c r="F180" s="82">
        <f t="shared" si="13"/>
        <v>18.537750000000003</v>
      </c>
      <c r="G180" s="29"/>
      <c r="H180" s="82">
        <f t="shared" ca="1" si="14"/>
        <v>20.597500000000004</v>
      </c>
      <c r="I180" s="36">
        <f t="shared" ca="1" si="15"/>
        <v>0</v>
      </c>
      <c r="J180" s="14"/>
    </row>
    <row r="181" spans="1:10" ht="15.75" customHeight="1" x14ac:dyDescent="0.25">
      <c r="A181" s="41" t="s">
        <v>5</v>
      </c>
      <c r="B181" s="34" t="s">
        <v>1487</v>
      </c>
      <c r="C181" s="35">
        <v>0.55000000000000004</v>
      </c>
      <c r="D181" s="30">
        <f t="shared" si="11"/>
        <v>20.597500000000004</v>
      </c>
      <c r="E181" s="30">
        <f t="shared" si="12"/>
        <v>19.567625000000003</v>
      </c>
      <c r="F181" s="82">
        <f t="shared" si="13"/>
        <v>18.537750000000003</v>
      </c>
      <c r="G181" s="29"/>
      <c r="H181" s="82">
        <f t="shared" ca="1" si="14"/>
        <v>20.597500000000004</v>
      </c>
      <c r="I181" s="36">
        <f t="shared" ca="1" si="15"/>
        <v>0</v>
      </c>
      <c r="J181" s="14"/>
    </row>
    <row r="182" spans="1:10" ht="15.75" customHeight="1" x14ac:dyDescent="0.25">
      <c r="A182" s="41" t="s">
        <v>5</v>
      </c>
      <c r="B182" s="34" t="s">
        <v>1488</v>
      </c>
      <c r="C182" s="35">
        <v>0.55000000000000004</v>
      </c>
      <c r="D182" s="30">
        <f t="shared" si="11"/>
        <v>20.597500000000004</v>
      </c>
      <c r="E182" s="30">
        <f t="shared" si="12"/>
        <v>19.567625000000003</v>
      </c>
      <c r="F182" s="82">
        <f t="shared" si="13"/>
        <v>18.537750000000003</v>
      </c>
      <c r="G182" s="29"/>
      <c r="H182" s="82">
        <f t="shared" ca="1" si="14"/>
        <v>20.597500000000004</v>
      </c>
      <c r="I182" s="36">
        <f t="shared" ca="1" si="15"/>
        <v>0</v>
      </c>
      <c r="J182" s="14"/>
    </row>
    <row r="183" spans="1:10" ht="15.75" customHeight="1" x14ac:dyDescent="0.25">
      <c r="A183" s="41" t="s">
        <v>5</v>
      </c>
      <c r="B183" s="34" t="s">
        <v>167</v>
      </c>
      <c r="C183" s="35">
        <v>0.55000000000000004</v>
      </c>
      <c r="D183" s="30">
        <f t="shared" si="11"/>
        <v>20.597500000000004</v>
      </c>
      <c r="E183" s="30">
        <f t="shared" si="12"/>
        <v>19.567625000000003</v>
      </c>
      <c r="F183" s="82">
        <f t="shared" si="13"/>
        <v>18.537750000000003</v>
      </c>
      <c r="G183" s="29"/>
      <c r="H183" s="82">
        <f t="shared" ca="1" si="14"/>
        <v>20.597500000000004</v>
      </c>
      <c r="I183" s="36">
        <f t="shared" ca="1" si="15"/>
        <v>0</v>
      </c>
      <c r="J183" s="14"/>
    </row>
    <row r="184" spans="1:10" ht="15.75" customHeight="1" x14ac:dyDescent="0.25">
      <c r="A184" s="41" t="s">
        <v>5</v>
      </c>
      <c r="B184" s="34" t="s">
        <v>1489</v>
      </c>
      <c r="C184" s="35">
        <v>0.55000000000000004</v>
      </c>
      <c r="D184" s="30">
        <f t="shared" si="11"/>
        <v>20.597500000000004</v>
      </c>
      <c r="E184" s="30">
        <f t="shared" si="12"/>
        <v>19.567625000000003</v>
      </c>
      <c r="F184" s="82">
        <f t="shared" si="13"/>
        <v>18.537750000000003</v>
      </c>
      <c r="G184" s="29"/>
      <c r="H184" s="82">
        <f t="shared" ca="1" si="14"/>
        <v>20.597500000000004</v>
      </c>
      <c r="I184" s="36">
        <f t="shared" ca="1" si="15"/>
        <v>0</v>
      </c>
      <c r="J184" s="14"/>
    </row>
    <row r="185" spans="1:10" ht="15.75" customHeight="1" x14ac:dyDescent="0.25">
      <c r="A185" s="41" t="s">
        <v>5</v>
      </c>
      <c r="B185" s="34" t="s">
        <v>110</v>
      </c>
      <c r="C185" s="35">
        <v>0.55000000000000004</v>
      </c>
      <c r="D185" s="30">
        <f t="shared" si="11"/>
        <v>20.597500000000004</v>
      </c>
      <c r="E185" s="30">
        <f t="shared" si="12"/>
        <v>19.567625000000003</v>
      </c>
      <c r="F185" s="82">
        <f t="shared" si="13"/>
        <v>18.537750000000003</v>
      </c>
      <c r="G185" s="29"/>
      <c r="H185" s="82">
        <f t="shared" ca="1" si="14"/>
        <v>20.597500000000004</v>
      </c>
      <c r="I185" s="36">
        <f t="shared" ca="1" si="15"/>
        <v>0</v>
      </c>
      <c r="J185" s="14"/>
    </row>
    <row r="186" spans="1:10" ht="15.75" customHeight="1" x14ac:dyDescent="0.25">
      <c r="A186" s="41" t="s">
        <v>5</v>
      </c>
      <c r="B186" s="34" t="s">
        <v>1490</v>
      </c>
      <c r="C186" s="35">
        <v>0.55000000000000004</v>
      </c>
      <c r="D186" s="30">
        <f t="shared" si="11"/>
        <v>20.597500000000004</v>
      </c>
      <c r="E186" s="30">
        <f t="shared" si="12"/>
        <v>19.567625000000003</v>
      </c>
      <c r="F186" s="82">
        <f t="shared" si="13"/>
        <v>18.537750000000003</v>
      </c>
      <c r="G186" s="29"/>
      <c r="H186" s="82">
        <f t="shared" ca="1" si="14"/>
        <v>20.597500000000004</v>
      </c>
      <c r="I186" s="36">
        <f t="shared" ca="1" si="15"/>
        <v>0</v>
      </c>
      <c r="J186" s="14"/>
    </row>
    <row r="187" spans="1:10" ht="15.75" customHeight="1" x14ac:dyDescent="0.25">
      <c r="A187" s="41" t="s">
        <v>5</v>
      </c>
      <c r="B187" s="34" t="s">
        <v>1491</v>
      </c>
      <c r="C187" s="35">
        <v>0.55000000000000004</v>
      </c>
      <c r="D187" s="30">
        <f t="shared" si="11"/>
        <v>20.597500000000004</v>
      </c>
      <c r="E187" s="30">
        <f t="shared" si="12"/>
        <v>19.567625000000003</v>
      </c>
      <c r="F187" s="82">
        <f t="shared" si="13"/>
        <v>18.537750000000003</v>
      </c>
      <c r="G187" s="29"/>
      <c r="H187" s="82">
        <f t="shared" ca="1" si="14"/>
        <v>20.597500000000004</v>
      </c>
      <c r="I187" s="36">
        <f t="shared" ca="1" si="15"/>
        <v>0</v>
      </c>
      <c r="J187" s="14"/>
    </row>
    <row r="188" spans="1:10" ht="15.75" customHeight="1" x14ac:dyDescent="0.25">
      <c r="A188" s="41" t="s">
        <v>5</v>
      </c>
      <c r="B188" s="34" t="s">
        <v>1492</v>
      </c>
      <c r="C188" s="35">
        <v>0.55000000000000004</v>
      </c>
      <c r="D188" s="30">
        <f t="shared" si="11"/>
        <v>20.597500000000004</v>
      </c>
      <c r="E188" s="30">
        <f t="shared" si="12"/>
        <v>19.567625000000003</v>
      </c>
      <c r="F188" s="82">
        <f t="shared" si="13"/>
        <v>18.537750000000003</v>
      </c>
      <c r="G188" s="29"/>
      <c r="H188" s="82">
        <f t="shared" ca="1" si="14"/>
        <v>20.597500000000004</v>
      </c>
      <c r="I188" s="36">
        <f t="shared" ca="1" si="15"/>
        <v>0</v>
      </c>
      <c r="J188" s="14"/>
    </row>
    <row r="189" spans="1:10" ht="15.75" customHeight="1" x14ac:dyDescent="0.25">
      <c r="A189" s="41" t="s">
        <v>5</v>
      </c>
      <c r="B189" s="34" t="s">
        <v>1493</v>
      </c>
      <c r="C189" s="35">
        <v>0.55000000000000004</v>
      </c>
      <c r="D189" s="30">
        <f t="shared" si="11"/>
        <v>20.597500000000004</v>
      </c>
      <c r="E189" s="30">
        <f t="shared" si="12"/>
        <v>19.567625000000003</v>
      </c>
      <c r="F189" s="82">
        <f t="shared" si="13"/>
        <v>18.537750000000003</v>
      </c>
      <c r="G189" s="29"/>
      <c r="H189" s="82">
        <f t="shared" ca="1" si="14"/>
        <v>20.597500000000004</v>
      </c>
      <c r="I189" s="36">
        <f t="shared" ca="1" si="15"/>
        <v>0</v>
      </c>
      <c r="J189" s="14"/>
    </row>
    <row r="190" spans="1:10" ht="15.75" customHeight="1" x14ac:dyDescent="0.25">
      <c r="A190" s="41" t="s">
        <v>5</v>
      </c>
      <c r="B190" s="34" t="s">
        <v>1494</v>
      </c>
      <c r="C190" s="35">
        <v>0.55000000000000004</v>
      </c>
      <c r="D190" s="30">
        <f t="shared" si="11"/>
        <v>20.597500000000004</v>
      </c>
      <c r="E190" s="30">
        <f t="shared" si="12"/>
        <v>19.567625000000003</v>
      </c>
      <c r="F190" s="82">
        <f t="shared" si="13"/>
        <v>18.537750000000003</v>
      </c>
      <c r="G190" s="29"/>
      <c r="H190" s="82">
        <f t="shared" ca="1" si="14"/>
        <v>20.597500000000004</v>
      </c>
      <c r="I190" s="36">
        <f t="shared" ca="1" si="15"/>
        <v>0</v>
      </c>
      <c r="J190" s="14"/>
    </row>
    <row r="191" spans="1:10" ht="15.75" customHeight="1" x14ac:dyDescent="0.25">
      <c r="A191" s="41" t="s">
        <v>5</v>
      </c>
      <c r="B191" s="34" t="s">
        <v>1495</v>
      </c>
      <c r="C191" s="35">
        <v>0.55000000000000004</v>
      </c>
      <c r="D191" s="30">
        <f t="shared" si="11"/>
        <v>20.597500000000004</v>
      </c>
      <c r="E191" s="30">
        <f t="shared" si="12"/>
        <v>19.567625000000003</v>
      </c>
      <c r="F191" s="82">
        <f t="shared" si="13"/>
        <v>18.537750000000003</v>
      </c>
      <c r="G191" s="29"/>
      <c r="H191" s="82">
        <f t="shared" ca="1" si="14"/>
        <v>20.597500000000004</v>
      </c>
      <c r="I191" s="36">
        <f t="shared" ca="1" si="15"/>
        <v>0</v>
      </c>
      <c r="J191" s="14"/>
    </row>
    <row r="192" spans="1:10" ht="15.75" customHeight="1" x14ac:dyDescent="0.25">
      <c r="A192" s="41" t="s">
        <v>5</v>
      </c>
      <c r="B192" s="34" t="s">
        <v>1496</v>
      </c>
      <c r="C192" s="35">
        <v>0.55000000000000004</v>
      </c>
      <c r="D192" s="30">
        <f t="shared" si="11"/>
        <v>20.597500000000004</v>
      </c>
      <c r="E192" s="30">
        <f t="shared" si="12"/>
        <v>19.567625000000003</v>
      </c>
      <c r="F192" s="82">
        <f t="shared" si="13"/>
        <v>18.537750000000003</v>
      </c>
      <c r="G192" s="29"/>
      <c r="H192" s="82">
        <f t="shared" ca="1" si="14"/>
        <v>20.597500000000004</v>
      </c>
      <c r="I192" s="36">
        <f t="shared" ca="1" si="15"/>
        <v>0</v>
      </c>
      <c r="J192" s="14"/>
    </row>
    <row r="193" spans="1:10" ht="15.75" customHeight="1" x14ac:dyDescent="0.25">
      <c r="A193" s="41" t="s">
        <v>5</v>
      </c>
      <c r="B193" s="34" t="s">
        <v>1497</v>
      </c>
      <c r="C193" s="35">
        <v>0.55000000000000004</v>
      </c>
      <c r="D193" s="30">
        <f t="shared" si="11"/>
        <v>20.597500000000004</v>
      </c>
      <c r="E193" s="30">
        <f t="shared" si="12"/>
        <v>19.567625000000003</v>
      </c>
      <c r="F193" s="82">
        <f t="shared" si="13"/>
        <v>18.537750000000003</v>
      </c>
      <c r="G193" s="29"/>
      <c r="H193" s="82">
        <f t="shared" ca="1" si="14"/>
        <v>20.597500000000004</v>
      </c>
      <c r="I193" s="36">
        <f t="shared" ca="1" si="15"/>
        <v>0</v>
      </c>
      <c r="J193" s="14"/>
    </row>
    <row r="194" spans="1:10" ht="15.75" customHeight="1" x14ac:dyDescent="0.25">
      <c r="A194" s="41" t="s">
        <v>5</v>
      </c>
      <c r="B194" s="34" t="s">
        <v>1498</v>
      </c>
      <c r="C194" s="35">
        <v>0.55000000000000004</v>
      </c>
      <c r="D194" s="30">
        <f t="shared" si="11"/>
        <v>20.597500000000004</v>
      </c>
      <c r="E194" s="30">
        <f t="shared" si="12"/>
        <v>19.567625000000003</v>
      </c>
      <c r="F194" s="82">
        <f t="shared" si="13"/>
        <v>18.537750000000003</v>
      </c>
      <c r="G194" s="29"/>
      <c r="H194" s="82">
        <f t="shared" ca="1" si="14"/>
        <v>20.597500000000004</v>
      </c>
      <c r="I194" s="36">
        <f t="shared" ca="1" si="15"/>
        <v>0</v>
      </c>
      <c r="J194" s="14"/>
    </row>
    <row r="195" spans="1:10" ht="15.75" customHeight="1" x14ac:dyDescent="0.25">
      <c r="A195" s="41" t="s">
        <v>5</v>
      </c>
      <c r="B195" s="34" t="s">
        <v>1499</v>
      </c>
      <c r="C195" s="35">
        <v>0.55000000000000004</v>
      </c>
      <c r="D195" s="30">
        <f t="shared" si="11"/>
        <v>20.597500000000004</v>
      </c>
      <c r="E195" s="30">
        <f t="shared" si="12"/>
        <v>19.567625000000003</v>
      </c>
      <c r="F195" s="82">
        <f t="shared" si="13"/>
        <v>18.537750000000003</v>
      </c>
      <c r="G195" s="29"/>
      <c r="H195" s="82">
        <f t="shared" ca="1" si="14"/>
        <v>20.597500000000004</v>
      </c>
      <c r="I195" s="36">
        <f t="shared" ca="1" si="15"/>
        <v>0</v>
      </c>
      <c r="J195" s="14"/>
    </row>
    <row r="196" spans="1:10" ht="15.75" customHeight="1" x14ac:dyDescent="0.25">
      <c r="A196" s="41" t="s">
        <v>5</v>
      </c>
      <c r="B196" s="34" t="s">
        <v>1500</v>
      </c>
      <c r="C196" s="35">
        <v>0.55000000000000004</v>
      </c>
      <c r="D196" s="30">
        <f t="shared" si="11"/>
        <v>20.597500000000004</v>
      </c>
      <c r="E196" s="30">
        <f t="shared" si="12"/>
        <v>19.567625000000003</v>
      </c>
      <c r="F196" s="82">
        <f t="shared" si="13"/>
        <v>18.537750000000003</v>
      </c>
      <c r="G196" s="29"/>
      <c r="H196" s="82">
        <f t="shared" ca="1" si="14"/>
        <v>20.597500000000004</v>
      </c>
      <c r="I196" s="36">
        <f t="shared" ca="1" si="15"/>
        <v>0</v>
      </c>
      <c r="J196" s="14"/>
    </row>
    <row r="197" spans="1:10" ht="15.75" customHeight="1" x14ac:dyDescent="0.25">
      <c r="A197" s="41" t="s">
        <v>5</v>
      </c>
      <c r="B197" s="34" t="s">
        <v>1501</v>
      </c>
      <c r="C197" s="35">
        <v>0.55000000000000004</v>
      </c>
      <c r="D197" s="30">
        <f t="shared" si="11"/>
        <v>20.597500000000004</v>
      </c>
      <c r="E197" s="30">
        <f t="shared" si="12"/>
        <v>19.567625000000003</v>
      </c>
      <c r="F197" s="82">
        <f t="shared" si="13"/>
        <v>18.537750000000003</v>
      </c>
      <c r="G197" s="29"/>
      <c r="H197" s="82">
        <f t="shared" ca="1" si="14"/>
        <v>20.597500000000004</v>
      </c>
      <c r="I197" s="36">
        <f t="shared" ca="1" si="15"/>
        <v>0</v>
      </c>
      <c r="J197" s="14"/>
    </row>
    <row r="198" spans="1:10" ht="15.75" customHeight="1" x14ac:dyDescent="0.25">
      <c r="A198" s="41" t="s">
        <v>5</v>
      </c>
      <c r="B198" s="34" t="s">
        <v>1502</v>
      </c>
      <c r="C198" s="35">
        <v>0.55000000000000004</v>
      </c>
      <c r="D198" s="30">
        <f t="shared" si="11"/>
        <v>20.597500000000004</v>
      </c>
      <c r="E198" s="30">
        <f t="shared" si="12"/>
        <v>19.567625000000003</v>
      </c>
      <c r="F198" s="82">
        <f t="shared" si="13"/>
        <v>18.537750000000003</v>
      </c>
      <c r="G198" s="29"/>
      <c r="H198" s="82">
        <f t="shared" ca="1" si="14"/>
        <v>20.597500000000004</v>
      </c>
      <c r="I198" s="36">
        <f t="shared" ca="1" si="15"/>
        <v>0</v>
      </c>
      <c r="J198" s="14"/>
    </row>
    <row r="199" spans="1:10" ht="15.75" customHeight="1" x14ac:dyDescent="0.25">
      <c r="A199" s="41" t="s">
        <v>5</v>
      </c>
      <c r="B199" s="34" t="s">
        <v>1503</v>
      </c>
      <c r="C199" s="35">
        <v>0.55000000000000004</v>
      </c>
      <c r="D199" s="30">
        <f t="shared" si="11"/>
        <v>20.597500000000004</v>
      </c>
      <c r="E199" s="30">
        <f t="shared" si="12"/>
        <v>19.567625000000003</v>
      </c>
      <c r="F199" s="82">
        <f t="shared" si="13"/>
        <v>18.537750000000003</v>
      </c>
      <c r="G199" s="29"/>
      <c r="H199" s="82">
        <f t="shared" ca="1" si="14"/>
        <v>20.597500000000004</v>
      </c>
      <c r="I199" s="36">
        <f t="shared" ca="1" si="15"/>
        <v>0</v>
      </c>
      <c r="J199" s="14"/>
    </row>
    <row r="200" spans="1:10" ht="15.75" customHeight="1" x14ac:dyDescent="0.25">
      <c r="A200" s="41" t="s">
        <v>5</v>
      </c>
      <c r="B200" s="34" t="s">
        <v>2638</v>
      </c>
      <c r="C200" s="35">
        <v>0.55000000000000004</v>
      </c>
      <c r="D200" s="30">
        <f t="shared" si="11"/>
        <v>20.597500000000004</v>
      </c>
      <c r="E200" s="30">
        <f t="shared" si="12"/>
        <v>19.567625000000003</v>
      </c>
      <c r="F200" s="82">
        <f t="shared" si="13"/>
        <v>18.537750000000003</v>
      </c>
      <c r="G200" s="29"/>
      <c r="H200" s="82">
        <f t="shared" ca="1" si="14"/>
        <v>20.597500000000004</v>
      </c>
      <c r="I200" s="36">
        <f t="shared" ca="1" si="15"/>
        <v>0</v>
      </c>
      <c r="J200" s="14"/>
    </row>
    <row r="201" spans="1:10" ht="15.75" customHeight="1" x14ac:dyDescent="0.25">
      <c r="A201" s="41" t="s">
        <v>5</v>
      </c>
      <c r="B201" s="34" t="s">
        <v>1504</v>
      </c>
      <c r="C201" s="35">
        <v>0.55000000000000004</v>
      </c>
      <c r="D201" s="30">
        <f t="shared" si="11"/>
        <v>20.597500000000004</v>
      </c>
      <c r="E201" s="30">
        <f t="shared" si="12"/>
        <v>19.567625000000003</v>
      </c>
      <c r="F201" s="82">
        <f t="shared" si="13"/>
        <v>18.537750000000003</v>
      </c>
      <c r="G201" s="29"/>
      <c r="H201" s="82">
        <f t="shared" ca="1" si="14"/>
        <v>20.597500000000004</v>
      </c>
      <c r="I201" s="36">
        <f t="shared" ca="1" si="15"/>
        <v>0</v>
      </c>
      <c r="J201" s="14"/>
    </row>
    <row r="202" spans="1:10" ht="15.75" customHeight="1" x14ac:dyDescent="0.25">
      <c r="A202" s="41" t="s">
        <v>5</v>
      </c>
      <c r="B202" s="34" t="s">
        <v>1505</v>
      </c>
      <c r="C202" s="35">
        <v>0.55000000000000004</v>
      </c>
      <c r="D202" s="30">
        <f t="shared" si="11"/>
        <v>20.597500000000004</v>
      </c>
      <c r="E202" s="30">
        <f t="shared" si="12"/>
        <v>19.567625000000003</v>
      </c>
      <c r="F202" s="82">
        <f t="shared" si="13"/>
        <v>18.537750000000003</v>
      </c>
      <c r="G202" s="29"/>
      <c r="H202" s="82">
        <f t="shared" ca="1" si="14"/>
        <v>20.597500000000004</v>
      </c>
      <c r="I202" s="36">
        <f t="shared" ca="1" si="15"/>
        <v>0</v>
      </c>
      <c r="J202" s="14"/>
    </row>
    <row r="203" spans="1:10" ht="15.75" customHeight="1" x14ac:dyDescent="0.25">
      <c r="A203" s="41" t="s">
        <v>5</v>
      </c>
      <c r="B203" s="34" t="s">
        <v>1506</v>
      </c>
      <c r="C203" s="35">
        <v>0.55000000000000004</v>
      </c>
      <c r="D203" s="30">
        <f t="shared" si="11"/>
        <v>20.597500000000004</v>
      </c>
      <c r="E203" s="30">
        <f t="shared" si="12"/>
        <v>19.567625000000003</v>
      </c>
      <c r="F203" s="82">
        <f t="shared" si="13"/>
        <v>18.537750000000003</v>
      </c>
      <c r="G203" s="29"/>
      <c r="H203" s="82">
        <f t="shared" ca="1" si="14"/>
        <v>20.597500000000004</v>
      </c>
      <c r="I203" s="36">
        <f t="shared" ca="1" si="15"/>
        <v>0</v>
      </c>
      <c r="J203" s="14"/>
    </row>
    <row r="204" spans="1:10" ht="15.75" customHeight="1" x14ac:dyDescent="0.25">
      <c r="A204" s="41" t="s">
        <v>5</v>
      </c>
      <c r="B204" s="34" t="s">
        <v>119</v>
      </c>
      <c r="C204" s="35">
        <v>0.55000000000000004</v>
      </c>
      <c r="D204" s="30">
        <f t="shared" si="11"/>
        <v>20.597500000000004</v>
      </c>
      <c r="E204" s="30">
        <f t="shared" si="12"/>
        <v>19.567625000000003</v>
      </c>
      <c r="F204" s="82">
        <f t="shared" si="13"/>
        <v>18.537750000000003</v>
      </c>
      <c r="G204" s="29"/>
      <c r="H204" s="82">
        <f t="shared" ca="1" si="14"/>
        <v>20.597500000000004</v>
      </c>
      <c r="I204" s="36">
        <f t="shared" ca="1" si="15"/>
        <v>0</v>
      </c>
      <c r="J204" s="14"/>
    </row>
    <row r="205" spans="1:10" ht="15.75" customHeight="1" x14ac:dyDescent="0.25">
      <c r="A205" s="41" t="s">
        <v>5</v>
      </c>
      <c r="B205" s="34" t="s">
        <v>1507</v>
      </c>
      <c r="C205" s="35">
        <v>0.55000000000000004</v>
      </c>
      <c r="D205" s="30">
        <f t="shared" ref="D205:D276" si="16">C205*$K$9</f>
        <v>20.597500000000004</v>
      </c>
      <c r="E205" s="30">
        <f t="shared" ref="E205:E276" si="17">D205*0.95</f>
        <v>19.567625000000003</v>
      </c>
      <c r="F205" s="82">
        <f t="shared" ref="F205:F276" si="18">D205*0.9</f>
        <v>18.537750000000003</v>
      </c>
      <c r="G205" s="29"/>
      <c r="H205" s="82">
        <f t="shared" ref="H205:H268" ca="1" si="19">IF($H$8&lt;2500,D205, IF(AND($H$8&lt;5000,$H$8&gt;2500),E205,F205))</f>
        <v>20.597500000000004</v>
      </c>
      <c r="I205" s="36">
        <f t="shared" ref="I205:I276" ca="1" si="20">G205*H205</f>
        <v>0</v>
      </c>
      <c r="J205" s="14"/>
    </row>
    <row r="206" spans="1:10" ht="15.75" customHeight="1" x14ac:dyDescent="0.25">
      <c r="A206" s="41" t="s">
        <v>5</v>
      </c>
      <c r="B206" s="34" t="s">
        <v>1508</v>
      </c>
      <c r="C206" s="35">
        <v>0.55000000000000004</v>
      </c>
      <c r="D206" s="30">
        <f t="shared" si="16"/>
        <v>20.597500000000004</v>
      </c>
      <c r="E206" s="30">
        <f t="shared" si="17"/>
        <v>19.567625000000003</v>
      </c>
      <c r="F206" s="82">
        <f t="shared" si="18"/>
        <v>18.537750000000003</v>
      </c>
      <c r="G206" s="29"/>
      <c r="H206" s="82">
        <f t="shared" ca="1" si="19"/>
        <v>20.597500000000004</v>
      </c>
      <c r="I206" s="36">
        <f t="shared" ca="1" si="20"/>
        <v>0</v>
      </c>
      <c r="J206" s="14"/>
    </row>
    <row r="207" spans="1:10" ht="15.75" customHeight="1" x14ac:dyDescent="0.25">
      <c r="A207" s="41" t="s">
        <v>5</v>
      </c>
      <c r="B207" s="34" t="s">
        <v>1509</v>
      </c>
      <c r="C207" s="35">
        <v>0.55000000000000004</v>
      </c>
      <c r="D207" s="30">
        <f t="shared" si="16"/>
        <v>20.597500000000004</v>
      </c>
      <c r="E207" s="30">
        <f t="shared" si="17"/>
        <v>19.567625000000003</v>
      </c>
      <c r="F207" s="82">
        <f t="shared" si="18"/>
        <v>18.537750000000003</v>
      </c>
      <c r="G207" s="29"/>
      <c r="H207" s="82">
        <f t="shared" ca="1" si="19"/>
        <v>20.597500000000004</v>
      </c>
      <c r="I207" s="36">
        <f t="shared" ca="1" si="20"/>
        <v>0</v>
      </c>
      <c r="J207" s="14"/>
    </row>
    <row r="208" spans="1:10" ht="15.75" customHeight="1" x14ac:dyDescent="0.25">
      <c r="A208" s="41" t="s">
        <v>5</v>
      </c>
      <c r="B208" s="34" t="s">
        <v>2639</v>
      </c>
      <c r="C208" s="35">
        <v>0.55000000000000004</v>
      </c>
      <c r="D208" s="30">
        <f t="shared" si="16"/>
        <v>20.597500000000004</v>
      </c>
      <c r="E208" s="30">
        <f t="shared" si="17"/>
        <v>19.567625000000003</v>
      </c>
      <c r="F208" s="82">
        <f t="shared" si="18"/>
        <v>18.537750000000003</v>
      </c>
      <c r="G208" s="29"/>
      <c r="H208" s="82">
        <f t="shared" ca="1" si="19"/>
        <v>20.597500000000004</v>
      </c>
      <c r="I208" s="36">
        <f t="shared" ca="1" si="20"/>
        <v>0</v>
      </c>
      <c r="J208" s="14"/>
    </row>
    <row r="209" spans="1:10" ht="15.75" customHeight="1" x14ac:dyDescent="0.25">
      <c r="A209" s="41" t="s">
        <v>5</v>
      </c>
      <c r="B209" s="34" t="s">
        <v>123</v>
      </c>
      <c r="C209" s="35">
        <v>0.55000000000000004</v>
      </c>
      <c r="D209" s="30">
        <f t="shared" si="16"/>
        <v>20.597500000000004</v>
      </c>
      <c r="E209" s="30">
        <f t="shared" si="17"/>
        <v>19.567625000000003</v>
      </c>
      <c r="F209" s="82">
        <f t="shared" si="18"/>
        <v>18.537750000000003</v>
      </c>
      <c r="G209" s="29"/>
      <c r="H209" s="82">
        <f t="shared" ca="1" si="19"/>
        <v>20.597500000000004</v>
      </c>
      <c r="I209" s="36">
        <f t="shared" ca="1" si="20"/>
        <v>0</v>
      </c>
      <c r="J209" s="14"/>
    </row>
    <row r="210" spans="1:10" ht="15.75" customHeight="1" x14ac:dyDescent="0.25">
      <c r="A210" s="41" t="s">
        <v>5</v>
      </c>
      <c r="B210" s="34" t="s">
        <v>1511</v>
      </c>
      <c r="C210" s="35">
        <v>0.55000000000000004</v>
      </c>
      <c r="D210" s="30">
        <f t="shared" si="16"/>
        <v>20.597500000000004</v>
      </c>
      <c r="E210" s="30">
        <f t="shared" si="17"/>
        <v>19.567625000000003</v>
      </c>
      <c r="F210" s="82">
        <f t="shared" si="18"/>
        <v>18.537750000000003</v>
      </c>
      <c r="G210" s="29"/>
      <c r="H210" s="82">
        <f t="shared" ca="1" si="19"/>
        <v>20.597500000000004</v>
      </c>
      <c r="I210" s="36">
        <f t="shared" ca="1" si="20"/>
        <v>0</v>
      </c>
      <c r="J210" s="14"/>
    </row>
    <row r="211" spans="1:10" ht="15.75" customHeight="1" x14ac:dyDescent="0.25">
      <c r="A211" s="41" t="s">
        <v>5</v>
      </c>
      <c r="B211" s="34" t="s">
        <v>1510</v>
      </c>
      <c r="C211" s="35">
        <v>0.55000000000000004</v>
      </c>
      <c r="D211" s="30">
        <f t="shared" si="16"/>
        <v>20.597500000000004</v>
      </c>
      <c r="E211" s="30">
        <f t="shared" si="17"/>
        <v>19.567625000000003</v>
      </c>
      <c r="F211" s="82">
        <f t="shared" si="18"/>
        <v>18.537750000000003</v>
      </c>
      <c r="G211" s="29"/>
      <c r="H211" s="82">
        <f t="shared" ca="1" si="19"/>
        <v>20.597500000000004</v>
      </c>
      <c r="I211" s="36">
        <f t="shared" ca="1" si="20"/>
        <v>0</v>
      </c>
      <c r="J211" s="14"/>
    </row>
    <row r="212" spans="1:10" ht="15.75" customHeight="1" x14ac:dyDescent="0.25">
      <c r="A212" s="41" t="s">
        <v>5</v>
      </c>
      <c r="B212" s="34" t="s">
        <v>1512</v>
      </c>
      <c r="C212" s="35">
        <v>0.55000000000000004</v>
      </c>
      <c r="D212" s="30">
        <f t="shared" si="16"/>
        <v>20.597500000000004</v>
      </c>
      <c r="E212" s="30">
        <f t="shared" si="17"/>
        <v>19.567625000000003</v>
      </c>
      <c r="F212" s="82">
        <f t="shared" si="18"/>
        <v>18.537750000000003</v>
      </c>
      <c r="G212" s="29"/>
      <c r="H212" s="82">
        <f t="shared" ca="1" si="19"/>
        <v>20.597500000000004</v>
      </c>
      <c r="I212" s="36">
        <f t="shared" ca="1" si="20"/>
        <v>0</v>
      </c>
      <c r="J212" s="14"/>
    </row>
    <row r="213" spans="1:10" ht="15.75" customHeight="1" x14ac:dyDescent="0.25">
      <c r="A213" s="41" t="s">
        <v>5</v>
      </c>
      <c r="B213" s="34" t="s">
        <v>1513</v>
      </c>
      <c r="C213" s="35">
        <v>0.55000000000000004</v>
      </c>
      <c r="D213" s="30">
        <f t="shared" si="16"/>
        <v>20.597500000000004</v>
      </c>
      <c r="E213" s="30">
        <f t="shared" si="17"/>
        <v>19.567625000000003</v>
      </c>
      <c r="F213" s="82">
        <f t="shared" si="18"/>
        <v>18.537750000000003</v>
      </c>
      <c r="G213" s="29"/>
      <c r="H213" s="82">
        <f t="shared" ca="1" si="19"/>
        <v>20.597500000000004</v>
      </c>
      <c r="I213" s="36">
        <f t="shared" ca="1" si="20"/>
        <v>0</v>
      </c>
      <c r="J213" s="14"/>
    </row>
    <row r="214" spans="1:10" ht="15.75" customHeight="1" x14ac:dyDescent="0.25">
      <c r="A214" s="41" t="s">
        <v>5</v>
      </c>
      <c r="B214" s="34" t="s">
        <v>1514</v>
      </c>
      <c r="C214" s="35">
        <v>0.55000000000000004</v>
      </c>
      <c r="D214" s="30">
        <f t="shared" si="16"/>
        <v>20.597500000000004</v>
      </c>
      <c r="E214" s="30">
        <f t="shared" si="17"/>
        <v>19.567625000000003</v>
      </c>
      <c r="F214" s="82">
        <f t="shared" si="18"/>
        <v>18.537750000000003</v>
      </c>
      <c r="G214" s="29"/>
      <c r="H214" s="82">
        <f t="shared" ca="1" si="19"/>
        <v>20.597500000000004</v>
      </c>
      <c r="I214" s="36">
        <f t="shared" ca="1" si="20"/>
        <v>0</v>
      </c>
      <c r="J214" s="14"/>
    </row>
    <row r="215" spans="1:10" ht="15.75" customHeight="1" x14ac:dyDescent="0.25">
      <c r="A215" s="41" t="s">
        <v>5</v>
      </c>
      <c r="B215" s="34" t="s">
        <v>1515</v>
      </c>
      <c r="C215" s="35">
        <v>0.55000000000000004</v>
      </c>
      <c r="D215" s="30">
        <f t="shared" si="16"/>
        <v>20.597500000000004</v>
      </c>
      <c r="E215" s="30">
        <f t="shared" si="17"/>
        <v>19.567625000000003</v>
      </c>
      <c r="F215" s="82">
        <f t="shared" si="18"/>
        <v>18.537750000000003</v>
      </c>
      <c r="G215" s="29"/>
      <c r="H215" s="82">
        <f t="shared" ca="1" si="19"/>
        <v>20.597500000000004</v>
      </c>
      <c r="I215" s="36">
        <f t="shared" ca="1" si="20"/>
        <v>0</v>
      </c>
      <c r="J215" s="14"/>
    </row>
    <row r="216" spans="1:10" ht="15.75" customHeight="1" x14ac:dyDescent="0.25">
      <c r="A216" s="41" t="s">
        <v>5</v>
      </c>
      <c r="B216" s="34" t="s">
        <v>1516</v>
      </c>
      <c r="C216" s="35">
        <v>0.55000000000000004</v>
      </c>
      <c r="D216" s="30">
        <f t="shared" si="16"/>
        <v>20.597500000000004</v>
      </c>
      <c r="E216" s="30">
        <f t="shared" si="17"/>
        <v>19.567625000000003</v>
      </c>
      <c r="F216" s="82">
        <f t="shared" si="18"/>
        <v>18.537750000000003</v>
      </c>
      <c r="G216" s="29"/>
      <c r="H216" s="82">
        <f t="shared" ca="1" si="19"/>
        <v>20.597500000000004</v>
      </c>
      <c r="I216" s="36">
        <f t="shared" ca="1" si="20"/>
        <v>0</v>
      </c>
      <c r="J216" s="14"/>
    </row>
    <row r="217" spans="1:10" ht="15.75" customHeight="1" x14ac:dyDescent="0.25">
      <c r="A217" s="41" t="s">
        <v>5</v>
      </c>
      <c r="B217" s="34" t="s">
        <v>127</v>
      </c>
      <c r="C217" s="35">
        <v>0.55000000000000004</v>
      </c>
      <c r="D217" s="30">
        <f t="shared" si="16"/>
        <v>20.597500000000004</v>
      </c>
      <c r="E217" s="30">
        <f t="shared" si="17"/>
        <v>19.567625000000003</v>
      </c>
      <c r="F217" s="82">
        <f t="shared" si="18"/>
        <v>18.537750000000003</v>
      </c>
      <c r="G217" s="29"/>
      <c r="H217" s="82">
        <f t="shared" ca="1" si="19"/>
        <v>20.597500000000004</v>
      </c>
      <c r="I217" s="36">
        <f t="shared" ca="1" si="20"/>
        <v>0</v>
      </c>
      <c r="J217" s="14"/>
    </row>
    <row r="218" spans="1:10" ht="15.75" customHeight="1" x14ac:dyDescent="0.25">
      <c r="A218" s="41" t="s">
        <v>5</v>
      </c>
      <c r="B218" s="34" t="s">
        <v>1517</v>
      </c>
      <c r="C218" s="35">
        <v>0.55000000000000004</v>
      </c>
      <c r="D218" s="30">
        <f t="shared" si="16"/>
        <v>20.597500000000004</v>
      </c>
      <c r="E218" s="30">
        <f t="shared" si="17"/>
        <v>19.567625000000003</v>
      </c>
      <c r="F218" s="82">
        <f t="shared" si="18"/>
        <v>18.537750000000003</v>
      </c>
      <c r="G218" s="29"/>
      <c r="H218" s="82">
        <f t="shared" ca="1" si="19"/>
        <v>20.597500000000004</v>
      </c>
      <c r="I218" s="36">
        <f t="shared" ca="1" si="20"/>
        <v>0</v>
      </c>
      <c r="J218" s="14"/>
    </row>
    <row r="219" spans="1:10" ht="15.75" customHeight="1" x14ac:dyDescent="0.25">
      <c r="A219" s="41" t="s">
        <v>5</v>
      </c>
      <c r="B219" s="34" t="s">
        <v>1518</v>
      </c>
      <c r="C219" s="35">
        <v>0.55000000000000004</v>
      </c>
      <c r="D219" s="30">
        <f t="shared" si="16"/>
        <v>20.597500000000004</v>
      </c>
      <c r="E219" s="30">
        <f t="shared" si="17"/>
        <v>19.567625000000003</v>
      </c>
      <c r="F219" s="82">
        <f t="shared" si="18"/>
        <v>18.537750000000003</v>
      </c>
      <c r="G219" s="29"/>
      <c r="H219" s="82">
        <f t="shared" ca="1" si="19"/>
        <v>20.597500000000004</v>
      </c>
      <c r="I219" s="36">
        <f t="shared" ca="1" si="20"/>
        <v>0</v>
      </c>
      <c r="J219" s="14"/>
    </row>
    <row r="220" spans="1:10" ht="15.75" customHeight="1" x14ac:dyDescent="0.25">
      <c r="A220" s="41" t="s">
        <v>5</v>
      </c>
      <c r="B220" s="34" t="s">
        <v>1519</v>
      </c>
      <c r="C220" s="35">
        <v>0.55000000000000004</v>
      </c>
      <c r="D220" s="30">
        <f t="shared" si="16"/>
        <v>20.597500000000004</v>
      </c>
      <c r="E220" s="30">
        <f t="shared" si="17"/>
        <v>19.567625000000003</v>
      </c>
      <c r="F220" s="82">
        <f t="shared" si="18"/>
        <v>18.537750000000003</v>
      </c>
      <c r="G220" s="29"/>
      <c r="H220" s="82">
        <f t="shared" ca="1" si="19"/>
        <v>20.597500000000004</v>
      </c>
      <c r="I220" s="36">
        <f t="shared" ca="1" si="20"/>
        <v>0</v>
      </c>
      <c r="J220" s="14"/>
    </row>
    <row r="221" spans="1:10" ht="15.75" customHeight="1" x14ac:dyDescent="0.25">
      <c r="A221" s="41" t="s">
        <v>5</v>
      </c>
      <c r="B221" s="34" t="s">
        <v>168</v>
      </c>
      <c r="C221" s="35">
        <v>0.55000000000000004</v>
      </c>
      <c r="D221" s="30">
        <f t="shared" si="16"/>
        <v>20.597500000000004</v>
      </c>
      <c r="E221" s="30">
        <f t="shared" si="17"/>
        <v>19.567625000000003</v>
      </c>
      <c r="F221" s="82">
        <f t="shared" si="18"/>
        <v>18.537750000000003</v>
      </c>
      <c r="G221" s="29"/>
      <c r="H221" s="82">
        <f t="shared" ca="1" si="19"/>
        <v>20.597500000000004</v>
      </c>
      <c r="I221" s="36">
        <f t="shared" ca="1" si="20"/>
        <v>0</v>
      </c>
      <c r="J221" s="14"/>
    </row>
    <row r="222" spans="1:10" ht="15.75" customHeight="1" x14ac:dyDescent="0.25">
      <c r="A222" s="41" t="s">
        <v>5</v>
      </c>
      <c r="B222" s="34" t="s">
        <v>1520</v>
      </c>
      <c r="C222" s="35">
        <v>0.55000000000000004</v>
      </c>
      <c r="D222" s="30">
        <f t="shared" si="16"/>
        <v>20.597500000000004</v>
      </c>
      <c r="E222" s="30">
        <f t="shared" si="17"/>
        <v>19.567625000000003</v>
      </c>
      <c r="F222" s="82">
        <f t="shared" si="18"/>
        <v>18.537750000000003</v>
      </c>
      <c r="G222" s="29"/>
      <c r="H222" s="82">
        <f t="shared" ca="1" si="19"/>
        <v>20.597500000000004</v>
      </c>
      <c r="I222" s="36">
        <f t="shared" ca="1" si="20"/>
        <v>0</v>
      </c>
      <c r="J222" s="14"/>
    </row>
    <row r="223" spans="1:10" ht="15.75" customHeight="1" x14ac:dyDescent="0.25">
      <c r="A223" s="41" t="s">
        <v>5</v>
      </c>
      <c r="B223" s="34" t="s">
        <v>1521</v>
      </c>
      <c r="C223" s="35">
        <v>0.55000000000000004</v>
      </c>
      <c r="D223" s="30">
        <f t="shared" si="16"/>
        <v>20.597500000000004</v>
      </c>
      <c r="E223" s="30">
        <f t="shared" si="17"/>
        <v>19.567625000000003</v>
      </c>
      <c r="F223" s="82">
        <f t="shared" si="18"/>
        <v>18.537750000000003</v>
      </c>
      <c r="G223" s="29"/>
      <c r="H223" s="82">
        <f t="shared" ca="1" si="19"/>
        <v>20.597500000000004</v>
      </c>
      <c r="I223" s="36">
        <f t="shared" ca="1" si="20"/>
        <v>0</v>
      </c>
      <c r="J223" s="14"/>
    </row>
    <row r="224" spans="1:10" ht="15.75" customHeight="1" x14ac:dyDescent="0.25">
      <c r="A224" s="41" t="s">
        <v>5</v>
      </c>
      <c r="B224" s="34" t="s">
        <v>1522</v>
      </c>
      <c r="C224" s="35">
        <v>0.55000000000000004</v>
      </c>
      <c r="D224" s="30">
        <f t="shared" si="16"/>
        <v>20.597500000000004</v>
      </c>
      <c r="E224" s="30">
        <f t="shared" si="17"/>
        <v>19.567625000000003</v>
      </c>
      <c r="F224" s="82">
        <f t="shared" si="18"/>
        <v>18.537750000000003</v>
      </c>
      <c r="G224" s="29"/>
      <c r="H224" s="82">
        <f t="shared" ca="1" si="19"/>
        <v>20.597500000000004</v>
      </c>
      <c r="I224" s="36">
        <f t="shared" ca="1" si="20"/>
        <v>0</v>
      </c>
      <c r="J224" s="14"/>
    </row>
    <row r="225" spans="1:10" ht="15.75" customHeight="1" x14ac:dyDescent="0.25">
      <c r="A225" s="41" t="s">
        <v>5</v>
      </c>
      <c r="B225" s="34" t="s">
        <v>1523</v>
      </c>
      <c r="C225" s="35">
        <v>0.55000000000000004</v>
      </c>
      <c r="D225" s="30">
        <f t="shared" si="16"/>
        <v>20.597500000000004</v>
      </c>
      <c r="E225" s="30">
        <f t="shared" si="17"/>
        <v>19.567625000000003</v>
      </c>
      <c r="F225" s="82">
        <f t="shared" si="18"/>
        <v>18.537750000000003</v>
      </c>
      <c r="G225" s="29"/>
      <c r="H225" s="82">
        <f t="shared" ca="1" si="19"/>
        <v>20.597500000000004</v>
      </c>
      <c r="I225" s="36">
        <f t="shared" ca="1" si="20"/>
        <v>0</v>
      </c>
      <c r="J225" s="14"/>
    </row>
    <row r="226" spans="1:10" ht="15.75" customHeight="1" x14ac:dyDescent="0.25">
      <c r="A226" s="41" t="s">
        <v>5</v>
      </c>
      <c r="B226" s="34" t="s">
        <v>1524</v>
      </c>
      <c r="C226" s="35">
        <v>0.55000000000000004</v>
      </c>
      <c r="D226" s="30">
        <f t="shared" si="16"/>
        <v>20.597500000000004</v>
      </c>
      <c r="E226" s="30">
        <f t="shared" si="17"/>
        <v>19.567625000000003</v>
      </c>
      <c r="F226" s="82">
        <f t="shared" si="18"/>
        <v>18.537750000000003</v>
      </c>
      <c r="G226" s="29"/>
      <c r="H226" s="82">
        <f t="shared" ca="1" si="19"/>
        <v>20.597500000000004</v>
      </c>
      <c r="I226" s="36">
        <f t="shared" ca="1" si="20"/>
        <v>0</v>
      </c>
      <c r="J226" s="14"/>
    </row>
    <row r="227" spans="1:10" ht="15.75" customHeight="1" x14ac:dyDescent="0.25">
      <c r="A227" s="41" t="s">
        <v>5</v>
      </c>
      <c r="B227" s="34" t="s">
        <v>132</v>
      </c>
      <c r="C227" s="35">
        <v>0.55000000000000004</v>
      </c>
      <c r="D227" s="30">
        <f t="shared" si="16"/>
        <v>20.597500000000004</v>
      </c>
      <c r="E227" s="30">
        <f t="shared" si="17"/>
        <v>19.567625000000003</v>
      </c>
      <c r="F227" s="82">
        <f t="shared" si="18"/>
        <v>18.537750000000003</v>
      </c>
      <c r="G227" s="29"/>
      <c r="H227" s="82">
        <f t="shared" ca="1" si="19"/>
        <v>20.597500000000004</v>
      </c>
      <c r="I227" s="36">
        <f t="shared" ca="1" si="20"/>
        <v>0</v>
      </c>
      <c r="J227" s="14"/>
    </row>
    <row r="228" spans="1:10" ht="15.75" customHeight="1" x14ac:dyDescent="0.25">
      <c r="A228" s="41" t="s">
        <v>5</v>
      </c>
      <c r="B228" s="34" t="s">
        <v>1525</v>
      </c>
      <c r="C228" s="35">
        <v>0.55000000000000004</v>
      </c>
      <c r="D228" s="30">
        <f t="shared" si="16"/>
        <v>20.597500000000004</v>
      </c>
      <c r="E228" s="30">
        <f t="shared" si="17"/>
        <v>19.567625000000003</v>
      </c>
      <c r="F228" s="82">
        <f t="shared" si="18"/>
        <v>18.537750000000003</v>
      </c>
      <c r="G228" s="29"/>
      <c r="H228" s="82">
        <f t="shared" ca="1" si="19"/>
        <v>20.597500000000004</v>
      </c>
      <c r="I228" s="36">
        <f t="shared" ca="1" si="20"/>
        <v>0</v>
      </c>
      <c r="J228" s="14"/>
    </row>
    <row r="229" spans="1:10" ht="15.75" customHeight="1" x14ac:dyDescent="0.25">
      <c r="A229" s="41" t="s">
        <v>5</v>
      </c>
      <c r="B229" s="34" t="s">
        <v>1526</v>
      </c>
      <c r="C229" s="35">
        <v>0.55000000000000004</v>
      </c>
      <c r="D229" s="30">
        <f t="shared" si="16"/>
        <v>20.597500000000004</v>
      </c>
      <c r="E229" s="30">
        <f t="shared" si="17"/>
        <v>19.567625000000003</v>
      </c>
      <c r="F229" s="82">
        <f t="shared" si="18"/>
        <v>18.537750000000003</v>
      </c>
      <c r="G229" s="29"/>
      <c r="H229" s="82">
        <f t="shared" ca="1" si="19"/>
        <v>20.597500000000004</v>
      </c>
      <c r="I229" s="36">
        <f t="shared" ca="1" si="20"/>
        <v>0</v>
      </c>
      <c r="J229" s="14"/>
    </row>
    <row r="230" spans="1:10" ht="15.75" customHeight="1" x14ac:dyDescent="0.25">
      <c r="A230" s="41" t="s">
        <v>5</v>
      </c>
      <c r="B230" s="34" t="s">
        <v>1527</v>
      </c>
      <c r="C230" s="35">
        <v>0.55000000000000004</v>
      </c>
      <c r="D230" s="30">
        <f t="shared" si="16"/>
        <v>20.597500000000004</v>
      </c>
      <c r="E230" s="30">
        <f t="shared" si="17"/>
        <v>19.567625000000003</v>
      </c>
      <c r="F230" s="82">
        <f t="shared" si="18"/>
        <v>18.537750000000003</v>
      </c>
      <c r="G230" s="29"/>
      <c r="H230" s="82">
        <f t="shared" ca="1" si="19"/>
        <v>20.597500000000004</v>
      </c>
      <c r="I230" s="36">
        <f t="shared" ca="1" si="20"/>
        <v>0</v>
      </c>
      <c r="J230" s="14"/>
    </row>
    <row r="231" spans="1:10" ht="15.75" customHeight="1" x14ac:dyDescent="0.25">
      <c r="A231" s="41" t="s">
        <v>5</v>
      </c>
      <c r="B231" s="34" t="s">
        <v>1528</v>
      </c>
      <c r="C231" s="35">
        <v>0.55000000000000004</v>
      </c>
      <c r="D231" s="30">
        <f t="shared" si="16"/>
        <v>20.597500000000004</v>
      </c>
      <c r="E231" s="30">
        <f t="shared" si="17"/>
        <v>19.567625000000003</v>
      </c>
      <c r="F231" s="82">
        <f t="shared" si="18"/>
        <v>18.537750000000003</v>
      </c>
      <c r="G231" s="29"/>
      <c r="H231" s="82">
        <f t="shared" ca="1" si="19"/>
        <v>20.597500000000004</v>
      </c>
      <c r="I231" s="36">
        <f t="shared" ca="1" si="20"/>
        <v>0</v>
      </c>
      <c r="J231" s="14"/>
    </row>
    <row r="232" spans="1:10" ht="15.75" customHeight="1" x14ac:dyDescent="0.25">
      <c r="A232" s="41" t="s">
        <v>5</v>
      </c>
      <c r="B232" s="34" t="s">
        <v>1529</v>
      </c>
      <c r="C232" s="35">
        <v>0.55000000000000004</v>
      </c>
      <c r="D232" s="30">
        <f t="shared" si="16"/>
        <v>20.597500000000004</v>
      </c>
      <c r="E232" s="30">
        <f t="shared" si="17"/>
        <v>19.567625000000003</v>
      </c>
      <c r="F232" s="82">
        <f t="shared" si="18"/>
        <v>18.537750000000003</v>
      </c>
      <c r="G232" s="29"/>
      <c r="H232" s="82">
        <f t="shared" ca="1" si="19"/>
        <v>20.597500000000004</v>
      </c>
      <c r="I232" s="36">
        <f t="shared" ca="1" si="20"/>
        <v>0</v>
      </c>
      <c r="J232" s="14"/>
    </row>
    <row r="233" spans="1:10" ht="15.75" customHeight="1" x14ac:dyDescent="0.25">
      <c r="A233" s="41" t="s">
        <v>5</v>
      </c>
      <c r="B233" s="34" t="s">
        <v>1530</v>
      </c>
      <c r="C233" s="35">
        <v>0.55000000000000004</v>
      </c>
      <c r="D233" s="30">
        <f t="shared" si="16"/>
        <v>20.597500000000004</v>
      </c>
      <c r="E233" s="30">
        <f t="shared" si="17"/>
        <v>19.567625000000003</v>
      </c>
      <c r="F233" s="82">
        <f t="shared" si="18"/>
        <v>18.537750000000003</v>
      </c>
      <c r="G233" s="29"/>
      <c r="H233" s="82">
        <f t="shared" ca="1" si="19"/>
        <v>20.597500000000004</v>
      </c>
      <c r="I233" s="36">
        <f t="shared" ca="1" si="20"/>
        <v>0</v>
      </c>
      <c r="J233" s="14"/>
    </row>
    <row r="234" spans="1:10" ht="15.75" customHeight="1" x14ac:dyDescent="0.25">
      <c r="A234" s="41" t="s">
        <v>5</v>
      </c>
      <c r="B234" s="34" t="s">
        <v>1531</v>
      </c>
      <c r="C234" s="35">
        <v>0.55000000000000004</v>
      </c>
      <c r="D234" s="30">
        <f t="shared" si="16"/>
        <v>20.597500000000004</v>
      </c>
      <c r="E234" s="30">
        <f t="shared" si="17"/>
        <v>19.567625000000003</v>
      </c>
      <c r="F234" s="82">
        <f t="shared" si="18"/>
        <v>18.537750000000003</v>
      </c>
      <c r="G234" s="29"/>
      <c r="H234" s="82">
        <f t="shared" ca="1" si="19"/>
        <v>20.597500000000004</v>
      </c>
      <c r="I234" s="36">
        <f t="shared" ca="1" si="20"/>
        <v>0</v>
      </c>
      <c r="J234" s="14"/>
    </row>
    <row r="235" spans="1:10" ht="15.75" customHeight="1" x14ac:dyDescent="0.25">
      <c r="A235" s="41" t="s">
        <v>5</v>
      </c>
      <c r="B235" s="34" t="s">
        <v>1532</v>
      </c>
      <c r="C235" s="35">
        <v>0.55000000000000004</v>
      </c>
      <c r="D235" s="30">
        <f t="shared" si="16"/>
        <v>20.597500000000004</v>
      </c>
      <c r="E235" s="30">
        <f t="shared" si="17"/>
        <v>19.567625000000003</v>
      </c>
      <c r="F235" s="82">
        <f t="shared" si="18"/>
        <v>18.537750000000003</v>
      </c>
      <c r="G235" s="29"/>
      <c r="H235" s="82">
        <f t="shared" ca="1" si="19"/>
        <v>20.597500000000004</v>
      </c>
      <c r="I235" s="36">
        <f t="shared" ca="1" si="20"/>
        <v>0</v>
      </c>
      <c r="J235" s="14"/>
    </row>
    <row r="236" spans="1:10" ht="15.75" customHeight="1" x14ac:dyDescent="0.25">
      <c r="A236" s="41" t="s">
        <v>5</v>
      </c>
      <c r="B236" s="34" t="s">
        <v>1533</v>
      </c>
      <c r="C236" s="35">
        <v>0.55000000000000004</v>
      </c>
      <c r="D236" s="30">
        <f t="shared" si="16"/>
        <v>20.597500000000004</v>
      </c>
      <c r="E236" s="30">
        <f t="shared" si="17"/>
        <v>19.567625000000003</v>
      </c>
      <c r="F236" s="82">
        <f t="shared" si="18"/>
        <v>18.537750000000003</v>
      </c>
      <c r="G236" s="29"/>
      <c r="H236" s="82">
        <f t="shared" ca="1" si="19"/>
        <v>20.597500000000004</v>
      </c>
      <c r="I236" s="36">
        <f t="shared" ca="1" si="20"/>
        <v>0</v>
      </c>
      <c r="J236" s="14"/>
    </row>
    <row r="237" spans="1:10" ht="15.75" customHeight="1" x14ac:dyDescent="0.25">
      <c r="A237" s="41" t="s">
        <v>5</v>
      </c>
      <c r="B237" s="34" t="s">
        <v>1534</v>
      </c>
      <c r="C237" s="35">
        <v>0.55000000000000004</v>
      </c>
      <c r="D237" s="30">
        <f t="shared" si="16"/>
        <v>20.597500000000004</v>
      </c>
      <c r="E237" s="30">
        <f t="shared" si="17"/>
        <v>19.567625000000003</v>
      </c>
      <c r="F237" s="82">
        <f t="shared" si="18"/>
        <v>18.537750000000003</v>
      </c>
      <c r="G237" s="29"/>
      <c r="H237" s="82">
        <f t="shared" ca="1" si="19"/>
        <v>20.597500000000004</v>
      </c>
      <c r="I237" s="36">
        <f t="shared" ca="1" si="20"/>
        <v>0</v>
      </c>
      <c r="J237" s="14"/>
    </row>
    <row r="238" spans="1:10" ht="15.75" customHeight="1" x14ac:dyDescent="0.25">
      <c r="A238" s="41" t="s">
        <v>5</v>
      </c>
      <c r="B238" s="34" t="s">
        <v>1535</v>
      </c>
      <c r="C238" s="35">
        <v>0.55000000000000004</v>
      </c>
      <c r="D238" s="30">
        <f t="shared" si="16"/>
        <v>20.597500000000004</v>
      </c>
      <c r="E238" s="30">
        <f t="shared" si="17"/>
        <v>19.567625000000003</v>
      </c>
      <c r="F238" s="82">
        <f t="shared" si="18"/>
        <v>18.537750000000003</v>
      </c>
      <c r="G238" s="29"/>
      <c r="H238" s="82">
        <f t="shared" ca="1" si="19"/>
        <v>20.597500000000004</v>
      </c>
      <c r="I238" s="36">
        <f t="shared" ca="1" si="20"/>
        <v>0</v>
      </c>
      <c r="J238" s="14"/>
    </row>
    <row r="239" spans="1:10" ht="15.75" customHeight="1" x14ac:dyDescent="0.25">
      <c r="A239" s="41" t="s">
        <v>5</v>
      </c>
      <c r="B239" s="34" t="s">
        <v>1536</v>
      </c>
      <c r="C239" s="35">
        <v>0.55000000000000004</v>
      </c>
      <c r="D239" s="30">
        <f t="shared" si="16"/>
        <v>20.597500000000004</v>
      </c>
      <c r="E239" s="30">
        <f t="shared" si="17"/>
        <v>19.567625000000003</v>
      </c>
      <c r="F239" s="82">
        <f t="shared" si="18"/>
        <v>18.537750000000003</v>
      </c>
      <c r="G239" s="29"/>
      <c r="H239" s="82">
        <f t="shared" ca="1" si="19"/>
        <v>20.597500000000004</v>
      </c>
      <c r="I239" s="36">
        <f t="shared" ca="1" si="20"/>
        <v>0</v>
      </c>
      <c r="J239" s="14"/>
    </row>
    <row r="240" spans="1:10" ht="15.75" customHeight="1" x14ac:dyDescent="0.25">
      <c r="A240" s="41" t="s">
        <v>5</v>
      </c>
      <c r="B240" s="34" t="s">
        <v>1537</v>
      </c>
      <c r="C240" s="35">
        <v>0.55000000000000004</v>
      </c>
      <c r="D240" s="30">
        <f t="shared" si="16"/>
        <v>20.597500000000004</v>
      </c>
      <c r="E240" s="30">
        <f t="shared" si="17"/>
        <v>19.567625000000003</v>
      </c>
      <c r="F240" s="82">
        <f t="shared" si="18"/>
        <v>18.537750000000003</v>
      </c>
      <c r="G240" s="29"/>
      <c r="H240" s="82">
        <f t="shared" ca="1" si="19"/>
        <v>20.597500000000004</v>
      </c>
      <c r="I240" s="36">
        <f t="shared" ca="1" si="20"/>
        <v>0</v>
      </c>
      <c r="J240" s="14"/>
    </row>
    <row r="241" spans="1:10" ht="15.75" customHeight="1" x14ac:dyDescent="0.25">
      <c r="A241" s="41" t="s">
        <v>5</v>
      </c>
      <c r="B241" s="34" t="s">
        <v>1538</v>
      </c>
      <c r="C241" s="35">
        <v>0.55000000000000004</v>
      </c>
      <c r="D241" s="30">
        <f t="shared" si="16"/>
        <v>20.597500000000004</v>
      </c>
      <c r="E241" s="30">
        <f t="shared" si="17"/>
        <v>19.567625000000003</v>
      </c>
      <c r="F241" s="82">
        <f t="shared" si="18"/>
        <v>18.537750000000003</v>
      </c>
      <c r="G241" s="29"/>
      <c r="H241" s="82">
        <f t="shared" ca="1" si="19"/>
        <v>20.597500000000004</v>
      </c>
      <c r="I241" s="36">
        <f t="shared" ca="1" si="20"/>
        <v>0</v>
      </c>
      <c r="J241" s="14"/>
    </row>
    <row r="242" spans="1:10" ht="15.75" customHeight="1" x14ac:dyDescent="0.25">
      <c r="A242" s="41" t="s">
        <v>5</v>
      </c>
      <c r="B242" s="34" t="s">
        <v>1539</v>
      </c>
      <c r="C242" s="35">
        <v>0.55000000000000004</v>
      </c>
      <c r="D242" s="30">
        <f t="shared" si="16"/>
        <v>20.597500000000004</v>
      </c>
      <c r="E242" s="30">
        <f t="shared" si="17"/>
        <v>19.567625000000003</v>
      </c>
      <c r="F242" s="82">
        <f t="shared" si="18"/>
        <v>18.537750000000003</v>
      </c>
      <c r="G242" s="29"/>
      <c r="H242" s="82">
        <f t="shared" ca="1" si="19"/>
        <v>20.597500000000004</v>
      </c>
      <c r="I242" s="36">
        <f t="shared" ca="1" si="20"/>
        <v>0</v>
      </c>
      <c r="J242" s="14"/>
    </row>
    <row r="243" spans="1:10" ht="15.75" customHeight="1" x14ac:dyDescent="0.25">
      <c r="A243" s="41" t="s">
        <v>5</v>
      </c>
      <c r="B243" s="34" t="s">
        <v>1541</v>
      </c>
      <c r="C243" s="35">
        <v>0.55000000000000004</v>
      </c>
      <c r="D243" s="30">
        <f t="shared" si="16"/>
        <v>20.597500000000004</v>
      </c>
      <c r="E243" s="30">
        <f t="shared" si="17"/>
        <v>19.567625000000003</v>
      </c>
      <c r="F243" s="82">
        <f t="shared" si="18"/>
        <v>18.537750000000003</v>
      </c>
      <c r="G243" s="29"/>
      <c r="H243" s="82">
        <f t="shared" ca="1" si="19"/>
        <v>20.597500000000004</v>
      </c>
      <c r="I243" s="36">
        <f t="shared" ca="1" si="20"/>
        <v>0</v>
      </c>
      <c r="J243" s="14"/>
    </row>
    <row r="244" spans="1:10" ht="15.75" customHeight="1" x14ac:dyDescent="0.25">
      <c r="A244" s="41" t="s">
        <v>5</v>
      </c>
      <c r="B244" s="34" t="s">
        <v>1542</v>
      </c>
      <c r="C244" s="35">
        <v>0.55000000000000004</v>
      </c>
      <c r="D244" s="30">
        <f t="shared" si="16"/>
        <v>20.597500000000004</v>
      </c>
      <c r="E244" s="30">
        <f t="shared" si="17"/>
        <v>19.567625000000003</v>
      </c>
      <c r="F244" s="82">
        <f t="shared" si="18"/>
        <v>18.537750000000003</v>
      </c>
      <c r="G244" s="29"/>
      <c r="H244" s="82">
        <f t="shared" ca="1" si="19"/>
        <v>20.597500000000004</v>
      </c>
      <c r="I244" s="36">
        <f t="shared" ca="1" si="20"/>
        <v>0</v>
      </c>
      <c r="J244" s="14"/>
    </row>
    <row r="245" spans="1:10" ht="15.75" customHeight="1" x14ac:dyDescent="0.25">
      <c r="A245" s="41" t="s">
        <v>5</v>
      </c>
      <c r="B245" s="34" t="s">
        <v>1540</v>
      </c>
      <c r="C245" s="35">
        <v>0.55000000000000004</v>
      </c>
      <c r="D245" s="30">
        <f t="shared" si="16"/>
        <v>20.597500000000004</v>
      </c>
      <c r="E245" s="30">
        <f t="shared" si="17"/>
        <v>19.567625000000003</v>
      </c>
      <c r="F245" s="82">
        <f t="shared" si="18"/>
        <v>18.537750000000003</v>
      </c>
      <c r="G245" s="29"/>
      <c r="H245" s="82">
        <f t="shared" ca="1" si="19"/>
        <v>20.597500000000004</v>
      </c>
      <c r="I245" s="36">
        <f t="shared" ca="1" si="20"/>
        <v>0</v>
      </c>
      <c r="J245" s="14"/>
    </row>
    <row r="246" spans="1:10" ht="15.75" customHeight="1" x14ac:dyDescent="0.25">
      <c r="A246" s="41" t="s">
        <v>5</v>
      </c>
      <c r="B246" s="34" t="s">
        <v>1543</v>
      </c>
      <c r="C246" s="35">
        <v>0.55000000000000004</v>
      </c>
      <c r="D246" s="30">
        <f t="shared" si="16"/>
        <v>20.597500000000004</v>
      </c>
      <c r="E246" s="30">
        <f t="shared" si="17"/>
        <v>19.567625000000003</v>
      </c>
      <c r="F246" s="82">
        <f t="shared" si="18"/>
        <v>18.537750000000003</v>
      </c>
      <c r="G246" s="29"/>
      <c r="H246" s="82">
        <f t="shared" ca="1" si="19"/>
        <v>20.597500000000004</v>
      </c>
      <c r="I246" s="36">
        <f t="shared" ca="1" si="20"/>
        <v>0</v>
      </c>
      <c r="J246" s="14"/>
    </row>
    <row r="247" spans="1:10" ht="15.75" customHeight="1" x14ac:dyDescent="0.25">
      <c r="A247" s="41" t="s">
        <v>5</v>
      </c>
      <c r="B247" s="34" t="s">
        <v>1544</v>
      </c>
      <c r="C247" s="35">
        <v>0.55000000000000004</v>
      </c>
      <c r="D247" s="30">
        <f t="shared" si="16"/>
        <v>20.597500000000004</v>
      </c>
      <c r="E247" s="30">
        <f t="shared" si="17"/>
        <v>19.567625000000003</v>
      </c>
      <c r="F247" s="82">
        <f t="shared" si="18"/>
        <v>18.537750000000003</v>
      </c>
      <c r="G247" s="29"/>
      <c r="H247" s="82">
        <f t="shared" ca="1" si="19"/>
        <v>20.597500000000004</v>
      </c>
      <c r="I247" s="36">
        <f t="shared" ca="1" si="20"/>
        <v>0</v>
      </c>
      <c r="J247" s="14"/>
    </row>
    <row r="248" spans="1:10" ht="15.75" customHeight="1" x14ac:dyDescent="0.25">
      <c r="A248" s="41" t="s">
        <v>5</v>
      </c>
      <c r="B248" s="34" t="s">
        <v>1545</v>
      </c>
      <c r="C248" s="35">
        <v>0.55000000000000004</v>
      </c>
      <c r="D248" s="30">
        <f t="shared" si="16"/>
        <v>20.597500000000004</v>
      </c>
      <c r="E248" s="30">
        <f t="shared" si="17"/>
        <v>19.567625000000003</v>
      </c>
      <c r="F248" s="82">
        <f t="shared" si="18"/>
        <v>18.537750000000003</v>
      </c>
      <c r="G248" s="29"/>
      <c r="H248" s="82">
        <f t="shared" ca="1" si="19"/>
        <v>20.597500000000004</v>
      </c>
      <c r="I248" s="36">
        <f t="shared" ca="1" si="20"/>
        <v>0</v>
      </c>
      <c r="J248" s="14"/>
    </row>
    <row r="249" spans="1:10" ht="15.75" customHeight="1" x14ac:dyDescent="0.25">
      <c r="A249" s="41" t="s">
        <v>5</v>
      </c>
      <c r="B249" s="34" t="s">
        <v>1546</v>
      </c>
      <c r="C249" s="35">
        <v>0.55000000000000004</v>
      </c>
      <c r="D249" s="30">
        <f t="shared" si="16"/>
        <v>20.597500000000004</v>
      </c>
      <c r="E249" s="30">
        <f t="shared" si="17"/>
        <v>19.567625000000003</v>
      </c>
      <c r="F249" s="82">
        <f t="shared" si="18"/>
        <v>18.537750000000003</v>
      </c>
      <c r="G249" s="29"/>
      <c r="H249" s="82">
        <f t="shared" ca="1" si="19"/>
        <v>20.597500000000004</v>
      </c>
      <c r="I249" s="36">
        <f t="shared" ca="1" si="20"/>
        <v>0</v>
      </c>
      <c r="J249" s="14"/>
    </row>
    <row r="250" spans="1:10" ht="15.75" customHeight="1" x14ac:dyDescent="0.25">
      <c r="A250" s="41" t="s">
        <v>5</v>
      </c>
      <c r="B250" s="34" t="s">
        <v>138</v>
      </c>
      <c r="C250" s="35">
        <v>0.55000000000000004</v>
      </c>
      <c r="D250" s="30">
        <f t="shared" si="16"/>
        <v>20.597500000000004</v>
      </c>
      <c r="E250" s="30">
        <f t="shared" si="17"/>
        <v>19.567625000000003</v>
      </c>
      <c r="F250" s="82">
        <f t="shared" si="18"/>
        <v>18.537750000000003</v>
      </c>
      <c r="G250" s="29"/>
      <c r="H250" s="82">
        <f t="shared" ca="1" si="19"/>
        <v>20.597500000000004</v>
      </c>
      <c r="I250" s="36">
        <f t="shared" ca="1" si="20"/>
        <v>0</v>
      </c>
      <c r="J250" s="14"/>
    </row>
    <row r="251" spans="1:10" ht="15.75" customHeight="1" x14ac:dyDescent="0.25">
      <c r="A251" s="41" t="s">
        <v>5</v>
      </c>
      <c r="B251" s="34" t="s">
        <v>1547</v>
      </c>
      <c r="C251" s="35">
        <v>0.55000000000000004</v>
      </c>
      <c r="D251" s="30">
        <f t="shared" si="16"/>
        <v>20.597500000000004</v>
      </c>
      <c r="E251" s="30">
        <f t="shared" si="17"/>
        <v>19.567625000000003</v>
      </c>
      <c r="F251" s="82">
        <f t="shared" si="18"/>
        <v>18.537750000000003</v>
      </c>
      <c r="G251" s="29"/>
      <c r="H251" s="82">
        <f t="shared" ca="1" si="19"/>
        <v>20.597500000000004</v>
      </c>
      <c r="I251" s="36">
        <f t="shared" ca="1" si="20"/>
        <v>0</v>
      </c>
      <c r="J251" s="14"/>
    </row>
    <row r="252" spans="1:10" ht="15.75" customHeight="1" x14ac:dyDescent="0.25">
      <c r="A252" s="41" t="s">
        <v>5</v>
      </c>
      <c r="B252" s="34" t="s">
        <v>139</v>
      </c>
      <c r="C252" s="35">
        <v>0.55000000000000004</v>
      </c>
      <c r="D252" s="30">
        <f t="shared" si="16"/>
        <v>20.597500000000004</v>
      </c>
      <c r="E252" s="30">
        <f t="shared" si="17"/>
        <v>19.567625000000003</v>
      </c>
      <c r="F252" s="82">
        <f t="shared" si="18"/>
        <v>18.537750000000003</v>
      </c>
      <c r="G252" s="29"/>
      <c r="H252" s="82">
        <f t="shared" ca="1" si="19"/>
        <v>20.597500000000004</v>
      </c>
      <c r="I252" s="36">
        <f t="shared" ca="1" si="20"/>
        <v>0</v>
      </c>
      <c r="J252" s="14"/>
    </row>
    <row r="253" spans="1:10" ht="15.75" customHeight="1" x14ac:dyDescent="0.25">
      <c r="A253" s="41" t="s">
        <v>5</v>
      </c>
      <c r="B253" s="34" t="s">
        <v>1549</v>
      </c>
      <c r="C253" s="35">
        <v>0.55000000000000004</v>
      </c>
      <c r="D253" s="30">
        <f t="shared" si="16"/>
        <v>20.597500000000004</v>
      </c>
      <c r="E253" s="30">
        <f t="shared" si="17"/>
        <v>19.567625000000003</v>
      </c>
      <c r="F253" s="82">
        <f t="shared" si="18"/>
        <v>18.537750000000003</v>
      </c>
      <c r="G253" s="29"/>
      <c r="H253" s="82">
        <f t="shared" ca="1" si="19"/>
        <v>20.597500000000004</v>
      </c>
      <c r="I253" s="36">
        <f t="shared" ca="1" si="20"/>
        <v>0</v>
      </c>
      <c r="J253" s="14"/>
    </row>
    <row r="254" spans="1:10" ht="15.75" customHeight="1" x14ac:dyDescent="0.25">
      <c r="A254" s="41" t="s">
        <v>5</v>
      </c>
      <c r="B254" s="34" t="s">
        <v>1550</v>
      </c>
      <c r="C254" s="35">
        <v>0.55000000000000004</v>
      </c>
      <c r="D254" s="30">
        <f t="shared" si="16"/>
        <v>20.597500000000004</v>
      </c>
      <c r="E254" s="30">
        <f t="shared" si="17"/>
        <v>19.567625000000003</v>
      </c>
      <c r="F254" s="82">
        <f t="shared" si="18"/>
        <v>18.537750000000003</v>
      </c>
      <c r="G254" s="29"/>
      <c r="H254" s="82">
        <f t="shared" ca="1" si="19"/>
        <v>20.597500000000004</v>
      </c>
      <c r="I254" s="36">
        <f t="shared" ca="1" si="20"/>
        <v>0</v>
      </c>
      <c r="J254" s="14"/>
    </row>
    <row r="255" spans="1:10" ht="15.75" customHeight="1" x14ac:dyDescent="0.25">
      <c r="A255" s="41" t="s">
        <v>5</v>
      </c>
      <c r="B255" s="34" t="s">
        <v>1161</v>
      </c>
      <c r="C255" s="35">
        <v>0.55000000000000004</v>
      </c>
      <c r="D255" s="30">
        <f t="shared" si="16"/>
        <v>20.597500000000004</v>
      </c>
      <c r="E255" s="30">
        <f t="shared" si="17"/>
        <v>19.567625000000003</v>
      </c>
      <c r="F255" s="82">
        <f t="shared" si="18"/>
        <v>18.537750000000003</v>
      </c>
      <c r="G255" s="29"/>
      <c r="H255" s="82">
        <f t="shared" ca="1" si="19"/>
        <v>20.597500000000004</v>
      </c>
      <c r="I255" s="36">
        <f t="shared" ca="1" si="20"/>
        <v>0</v>
      </c>
      <c r="J255" s="14"/>
    </row>
    <row r="256" spans="1:10" ht="15.75" customHeight="1" x14ac:dyDescent="0.25">
      <c r="A256" s="41" t="s">
        <v>5</v>
      </c>
      <c r="B256" s="34" t="s">
        <v>1548</v>
      </c>
      <c r="C256" s="35">
        <v>0.55000000000000004</v>
      </c>
      <c r="D256" s="30">
        <f t="shared" si="16"/>
        <v>20.597500000000004</v>
      </c>
      <c r="E256" s="30">
        <f t="shared" si="17"/>
        <v>19.567625000000003</v>
      </c>
      <c r="F256" s="82">
        <f t="shared" si="18"/>
        <v>18.537750000000003</v>
      </c>
      <c r="G256" s="29"/>
      <c r="H256" s="82">
        <f t="shared" ca="1" si="19"/>
        <v>20.597500000000004</v>
      </c>
      <c r="I256" s="36">
        <f t="shared" ca="1" si="20"/>
        <v>0</v>
      </c>
      <c r="J256" s="14"/>
    </row>
    <row r="257" spans="1:10" ht="15.75" customHeight="1" x14ac:dyDescent="0.25">
      <c r="A257" s="41" t="s">
        <v>5</v>
      </c>
      <c r="B257" s="34" t="s">
        <v>1551</v>
      </c>
      <c r="C257" s="35">
        <v>0.55000000000000004</v>
      </c>
      <c r="D257" s="30">
        <f t="shared" si="16"/>
        <v>20.597500000000004</v>
      </c>
      <c r="E257" s="30">
        <f t="shared" si="17"/>
        <v>19.567625000000003</v>
      </c>
      <c r="F257" s="82">
        <f t="shared" si="18"/>
        <v>18.537750000000003</v>
      </c>
      <c r="G257" s="29"/>
      <c r="H257" s="82">
        <f t="shared" ca="1" si="19"/>
        <v>20.597500000000004</v>
      </c>
      <c r="I257" s="36">
        <f t="shared" ca="1" si="20"/>
        <v>0</v>
      </c>
      <c r="J257" s="14"/>
    </row>
    <row r="258" spans="1:10" ht="15.75" customHeight="1" x14ac:dyDescent="0.25">
      <c r="A258" s="41" t="s">
        <v>5</v>
      </c>
      <c r="B258" s="34" t="s">
        <v>1552</v>
      </c>
      <c r="C258" s="35">
        <v>0.55000000000000004</v>
      </c>
      <c r="D258" s="30">
        <f t="shared" si="16"/>
        <v>20.597500000000004</v>
      </c>
      <c r="E258" s="30">
        <f t="shared" si="17"/>
        <v>19.567625000000003</v>
      </c>
      <c r="F258" s="82">
        <f t="shared" si="18"/>
        <v>18.537750000000003</v>
      </c>
      <c r="G258" s="29"/>
      <c r="H258" s="82">
        <f t="shared" ca="1" si="19"/>
        <v>20.597500000000004</v>
      </c>
      <c r="I258" s="36">
        <f t="shared" ca="1" si="20"/>
        <v>0</v>
      </c>
      <c r="J258" s="14"/>
    </row>
    <row r="259" spans="1:10" ht="15.75" customHeight="1" x14ac:dyDescent="0.25">
      <c r="A259" s="41" t="s">
        <v>5</v>
      </c>
      <c r="B259" s="34" t="s">
        <v>1553</v>
      </c>
      <c r="C259" s="35">
        <v>0.55000000000000004</v>
      </c>
      <c r="D259" s="30">
        <f t="shared" si="16"/>
        <v>20.597500000000004</v>
      </c>
      <c r="E259" s="30">
        <f t="shared" si="17"/>
        <v>19.567625000000003</v>
      </c>
      <c r="F259" s="82">
        <f t="shared" si="18"/>
        <v>18.537750000000003</v>
      </c>
      <c r="G259" s="29"/>
      <c r="H259" s="82">
        <f t="shared" ca="1" si="19"/>
        <v>20.597500000000004</v>
      </c>
      <c r="I259" s="36">
        <f t="shared" ca="1" si="20"/>
        <v>0</v>
      </c>
      <c r="J259" s="14"/>
    </row>
    <row r="260" spans="1:10" ht="15.75" customHeight="1" x14ac:dyDescent="0.25">
      <c r="A260" s="41" t="s">
        <v>5</v>
      </c>
      <c r="B260" s="34" t="s">
        <v>1554</v>
      </c>
      <c r="C260" s="35">
        <v>0.55000000000000004</v>
      </c>
      <c r="D260" s="30">
        <f t="shared" ref="D260:D267" si="21">C260*$K$9</f>
        <v>20.597500000000004</v>
      </c>
      <c r="E260" s="30">
        <f t="shared" ref="E260:E267" si="22">D260*0.95</f>
        <v>19.567625000000003</v>
      </c>
      <c r="F260" s="82">
        <f t="shared" ref="F260:F267" si="23">D260*0.9</f>
        <v>18.537750000000003</v>
      </c>
      <c r="G260" s="29"/>
      <c r="H260" s="82">
        <f t="shared" ca="1" si="19"/>
        <v>20.597500000000004</v>
      </c>
      <c r="I260" s="36">
        <f t="shared" ca="1" si="20"/>
        <v>0</v>
      </c>
      <c r="J260" s="14"/>
    </row>
    <row r="261" spans="1:10" ht="15.75" customHeight="1" x14ac:dyDescent="0.25">
      <c r="A261" s="41" t="s">
        <v>5</v>
      </c>
      <c r="B261" s="34" t="s">
        <v>1555</v>
      </c>
      <c r="C261" s="35">
        <v>0.55000000000000004</v>
      </c>
      <c r="D261" s="30">
        <f t="shared" si="21"/>
        <v>20.597500000000004</v>
      </c>
      <c r="E261" s="30">
        <f t="shared" si="22"/>
        <v>19.567625000000003</v>
      </c>
      <c r="F261" s="82">
        <f t="shared" si="23"/>
        <v>18.537750000000003</v>
      </c>
      <c r="G261" s="29"/>
      <c r="H261" s="82">
        <f t="shared" ca="1" si="19"/>
        <v>20.597500000000004</v>
      </c>
      <c r="I261" s="36">
        <f t="shared" ca="1" si="20"/>
        <v>0</v>
      </c>
      <c r="J261" s="14"/>
    </row>
    <row r="262" spans="1:10" ht="15.75" customHeight="1" x14ac:dyDescent="0.25">
      <c r="A262" s="41" t="s">
        <v>5</v>
      </c>
      <c r="B262" s="34" t="s">
        <v>2640</v>
      </c>
      <c r="C262" s="35">
        <v>0.55000000000000004</v>
      </c>
      <c r="D262" s="30">
        <f t="shared" si="21"/>
        <v>20.597500000000004</v>
      </c>
      <c r="E262" s="30">
        <f t="shared" si="22"/>
        <v>19.567625000000003</v>
      </c>
      <c r="F262" s="82">
        <f t="shared" si="23"/>
        <v>18.537750000000003</v>
      </c>
      <c r="G262" s="29"/>
      <c r="H262" s="82">
        <f t="shared" ca="1" si="19"/>
        <v>20.597500000000004</v>
      </c>
      <c r="I262" s="36">
        <f t="shared" ca="1" si="20"/>
        <v>0</v>
      </c>
      <c r="J262" s="14"/>
    </row>
    <row r="263" spans="1:10" ht="15.75" customHeight="1" x14ac:dyDescent="0.25">
      <c r="A263" s="41" t="s">
        <v>5</v>
      </c>
      <c r="B263" s="34" t="s">
        <v>1556</v>
      </c>
      <c r="C263" s="35">
        <v>0.55000000000000004</v>
      </c>
      <c r="D263" s="30">
        <f t="shared" si="21"/>
        <v>20.597500000000004</v>
      </c>
      <c r="E263" s="30">
        <f t="shared" si="22"/>
        <v>19.567625000000003</v>
      </c>
      <c r="F263" s="82">
        <f t="shared" si="23"/>
        <v>18.537750000000003</v>
      </c>
      <c r="G263" s="29"/>
      <c r="H263" s="82">
        <f t="shared" ca="1" si="19"/>
        <v>20.597500000000004</v>
      </c>
      <c r="I263" s="36">
        <f t="shared" ca="1" si="20"/>
        <v>0</v>
      </c>
      <c r="J263" s="14"/>
    </row>
    <row r="264" spans="1:10" ht="15.75" customHeight="1" x14ac:dyDescent="0.25">
      <c r="A264" s="41" t="s">
        <v>5</v>
      </c>
      <c r="B264" s="34" t="s">
        <v>1557</v>
      </c>
      <c r="C264" s="35">
        <v>0.55000000000000004</v>
      </c>
      <c r="D264" s="30">
        <f t="shared" si="21"/>
        <v>20.597500000000004</v>
      </c>
      <c r="E264" s="30">
        <f t="shared" si="22"/>
        <v>19.567625000000003</v>
      </c>
      <c r="F264" s="82">
        <f t="shared" si="23"/>
        <v>18.537750000000003</v>
      </c>
      <c r="G264" s="29"/>
      <c r="H264" s="82">
        <f t="shared" ca="1" si="19"/>
        <v>20.597500000000004</v>
      </c>
      <c r="I264" s="36">
        <f t="shared" ca="1" si="20"/>
        <v>0</v>
      </c>
      <c r="J264" s="14"/>
    </row>
    <row r="265" spans="1:10" ht="15.75" customHeight="1" x14ac:dyDescent="0.25">
      <c r="A265" s="41" t="s">
        <v>5</v>
      </c>
      <c r="B265" s="34" t="s">
        <v>2641</v>
      </c>
      <c r="C265" s="35">
        <v>0.55000000000000004</v>
      </c>
      <c r="D265" s="30">
        <f t="shared" si="21"/>
        <v>20.597500000000004</v>
      </c>
      <c r="E265" s="30">
        <f t="shared" si="22"/>
        <v>19.567625000000003</v>
      </c>
      <c r="F265" s="82">
        <f t="shared" si="23"/>
        <v>18.537750000000003</v>
      </c>
      <c r="G265" s="29"/>
      <c r="H265" s="82">
        <f t="shared" ca="1" si="19"/>
        <v>20.597500000000004</v>
      </c>
      <c r="I265" s="36">
        <f t="shared" ca="1" si="20"/>
        <v>0</v>
      </c>
      <c r="J265" s="14"/>
    </row>
    <row r="266" spans="1:10" ht="15.75" customHeight="1" x14ac:dyDescent="0.25">
      <c r="A266" s="41" t="s">
        <v>5</v>
      </c>
      <c r="B266" s="34" t="s">
        <v>1558</v>
      </c>
      <c r="C266" s="35">
        <v>0.55000000000000004</v>
      </c>
      <c r="D266" s="30">
        <f t="shared" si="21"/>
        <v>20.597500000000004</v>
      </c>
      <c r="E266" s="30">
        <f t="shared" si="22"/>
        <v>19.567625000000003</v>
      </c>
      <c r="F266" s="82">
        <f t="shared" si="23"/>
        <v>18.537750000000003</v>
      </c>
      <c r="G266" s="29"/>
      <c r="H266" s="82">
        <f t="shared" ca="1" si="19"/>
        <v>20.597500000000004</v>
      </c>
      <c r="I266" s="36">
        <f t="shared" ca="1" si="20"/>
        <v>0</v>
      </c>
      <c r="J266" s="14"/>
    </row>
    <row r="267" spans="1:10" ht="15.75" customHeight="1" x14ac:dyDescent="0.25">
      <c r="A267" s="41" t="s">
        <v>5</v>
      </c>
      <c r="B267" s="34" t="s">
        <v>1559</v>
      </c>
      <c r="C267" s="35">
        <v>0.55000000000000004</v>
      </c>
      <c r="D267" s="30">
        <f t="shared" si="21"/>
        <v>20.597500000000004</v>
      </c>
      <c r="E267" s="30">
        <f t="shared" si="22"/>
        <v>19.567625000000003</v>
      </c>
      <c r="F267" s="82">
        <f t="shared" si="23"/>
        <v>18.537750000000003</v>
      </c>
      <c r="G267" s="29"/>
      <c r="H267" s="82">
        <f t="shared" ca="1" si="19"/>
        <v>20.597500000000004</v>
      </c>
      <c r="I267" s="36">
        <f t="shared" ca="1" si="20"/>
        <v>0</v>
      </c>
      <c r="J267" s="14"/>
    </row>
    <row r="268" spans="1:10" ht="15.75" customHeight="1" x14ac:dyDescent="0.25">
      <c r="A268" s="41" t="s">
        <v>5</v>
      </c>
      <c r="B268" s="34" t="s">
        <v>1560</v>
      </c>
      <c r="C268" s="35">
        <v>0.55000000000000004</v>
      </c>
      <c r="D268" s="30">
        <f t="shared" si="16"/>
        <v>20.597500000000004</v>
      </c>
      <c r="E268" s="30">
        <f t="shared" si="17"/>
        <v>19.567625000000003</v>
      </c>
      <c r="F268" s="82">
        <f t="shared" si="18"/>
        <v>18.537750000000003</v>
      </c>
      <c r="G268" s="29"/>
      <c r="H268" s="82">
        <f t="shared" ca="1" si="19"/>
        <v>20.597500000000004</v>
      </c>
      <c r="I268" s="36">
        <f t="shared" ca="1" si="20"/>
        <v>0</v>
      </c>
      <c r="J268" s="14"/>
    </row>
    <row r="269" spans="1:10" ht="15.75" customHeight="1" x14ac:dyDescent="0.25">
      <c r="A269" s="41" t="s">
        <v>5</v>
      </c>
      <c r="B269" s="34" t="s">
        <v>1561</v>
      </c>
      <c r="C269" s="35">
        <v>0.55000000000000004</v>
      </c>
      <c r="D269" s="30">
        <f t="shared" si="16"/>
        <v>20.597500000000004</v>
      </c>
      <c r="E269" s="30">
        <f t="shared" si="17"/>
        <v>19.567625000000003</v>
      </c>
      <c r="F269" s="82">
        <f t="shared" si="18"/>
        <v>18.537750000000003</v>
      </c>
      <c r="G269" s="29"/>
      <c r="H269" s="82">
        <f t="shared" ref="H269:H332" ca="1" si="24">IF($H$8&lt;2500,D269, IF(AND($H$8&lt;5000,$H$8&gt;2500),E269,F269))</f>
        <v>20.597500000000004</v>
      </c>
      <c r="I269" s="36">
        <f t="shared" ca="1" si="20"/>
        <v>0</v>
      </c>
      <c r="J269" s="14"/>
    </row>
    <row r="270" spans="1:10" ht="15.75" customHeight="1" x14ac:dyDescent="0.25">
      <c r="A270" s="41" t="s">
        <v>5</v>
      </c>
      <c r="B270" s="34" t="s">
        <v>1562</v>
      </c>
      <c r="C270" s="35">
        <v>0.55000000000000004</v>
      </c>
      <c r="D270" s="30">
        <f t="shared" si="16"/>
        <v>20.597500000000004</v>
      </c>
      <c r="E270" s="30">
        <f t="shared" si="17"/>
        <v>19.567625000000003</v>
      </c>
      <c r="F270" s="82">
        <f t="shared" si="18"/>
        <v>18.537750000000003</v>
      </c>
      <c r="G270" s="29"/>
      <c r="H270" s="82">
        <f t="shared" ca="1" si="24"/>
        <v>20.597500000000004</v>
      </c>
      <c r="I270" s="36">
        <f t="shared" ca="1" si="20"/>
        <v>0</v>
      </c>
      <c r="J270" s="14"/>
    </row>
    <row r="271" spans="1:10" ht="15.75" customHeight="1" x14ac:dyDescent="0.25">
      <c r="A271" s="41" t="s">
        <v>5</v>
      </c>
      <c r="B271" s="34" t="s">
        <v>1563</v>
      </c>
      <c r="C271" s="35">
        <v>0.55000000000000004</v>
      </c>
      <c r="D271" s="30">
        <f t="shared" si="16"/>
        <v>20.597500000000004</v>
      </c>
      <c r="E271" s="30">
        <f t="shared" si="17"/>
        <v>19.567625000000003</v>
      </c>
      <c r="F271" s="82">
        <f t="shared" si="18"/>
        <v>18.537750000000003</v>
      </c>
      <c r="G271" s="29"/>
      <c r="H271" s="82">
        <f t="shared" ca="1" si="24"/>
        <v>20.597500000000004</v>
      </c>
      <c r="I271" s="36">
        <f t="shared" ca="1" si="20"/>
        <v>0</v>
      </c>
      <c r="J271" s="14"/>
    </row>
    <row r="272" spans="1:10" ht="15.75" customHeight="1" x14ac:dyDescent="0.25">
      <c r="A272" s="41" t="s">
        <v>5</v>
      </c>
      <c r="B272" s="34" t="s">
        <v>1564</v>
      </c>
      <c r="C272" s="35">
        <v>0.55000000000000004</v>
      </c>
      <c r="D272" s="30">
        <f t="shared" si="16"/>
        <v>20.597500000000004</v>
      </c>
      <c r="E272" s="30">
        <f t="shared" si="17"/>
        <v>19.567625000000003</v>
      </c>
      <c r="F272" s="82">
        <f t="shared" si="18"/>
        <v>18.537750000000003</v>
      </c>
      <c r="G272" s="29"/>
      <c r="H272" s="82">
        <f t="shared" ca="1" si="24"/>
        <v>20.597500000000004</v>
      </c>
      <c r="I272" s="36">
        <f t="shared" ca="1" si="20"/>
        <v>0</v>
      </c>
      <c r="J272" s="14"/>
    </row>
    <row r="273" spans="1:10" ht="15.75" customHeight="1" x14ac:dyDescent="0.25">
      <c r="A273" s="41" t="s">
        <v>5</v>
      </c>
      <c r="B273" s="34" t="s">
        <v>1565</v>
      </c>
      <c r="C273" s="35">
        <v>0.55000000000000004</v>
      </c>
      <c r="D273" s="30">
        <f t="shared" si="16"/>
        <v>20.597500000000004</v>
      </c>
      <c r="E273" s="30">
        <f t="shared" si="17"/>
        <v>19.567625000000003</v>
      </c>
      <c r="F273" s="82">
        <f t="shared" si="18"/>
        <v>18.537750000000003</v>
      </c>
      <c r="G273" s="29"/>
      <c r="H273" s="82">
        <f t="shared" ca="1" si="24"/>
        <v>20.597500000000004</v>
      </c>
      <c r="I273" s="36">
        <f t="shared" ca="1" si="20"/>
        <v>0</v>
      </c>
      <c r="J273" s="14"/>
    </row>
    <row r="274" spans="1:10" ht="15.75" customHeight="1" x14ac:dyDescent="0.25">
      <c r="A274" s="41" t="s">
        <v>5</v>
      </c>
      <c r="B274" s="34" t="s">
        <v>2566</v>
      </c>
      <c r="C274" s="35">
        <v>0.55000000000000004</v>
      </c>
      <c r="D274" s="30">
        <f t="shared" si="16"/>
        <v>20.597500000000004</v>
      </c>
      <c r="E274" s="30">
        <f t="shared" si="17"/>
        <v>19.567625000000003</v>
      </c>
      <c r="F274" s="82">
        <f t="shared" si="18"/>
        <v>18.537750000000003</v>
      </c>
      <c r="G274" s="29"/>
      <c r="H274" s="82">
        <f t="shared" ca="1" si="24"/>
        <v>20.597500000000004</v>
      </c>
      <c r="I274" s="36">
        <f t="shared" ca="1" si="20"/>
        <v>0</v>
      </c>
      <c r="J274" s="14"/>
    </row>
    <row r="275" spans="1:10" ht="15.75" customHeight="1" x14ac:dyDescent="0.25">
      <c r="A275" s="41" t="s">
        <v>5</v>
      </c>
      <c r="B275" s="34" t="s">
        <v>1566</v>
      </c>
      <c r="C275" s="35">
        <v>0.55000000000000004</v>
      </c>
      <c r="D275" s="30">
        <f t="shared" si="16"/>
        <v>20.597500000000004</v>
      </c>
      <c r="E275" s="30">
        <f t="shared" si="17"/>
        <v>19.567625000000003</v>
      </c>
      <c r="F275" s="82">
        <f t="shared" si="18"/>
        <v>18.537750000000003</v>
      </c>
      <c r="G275" s="29"/>
      <c r="H275" s="82">
        <f t="shared" ca="1" si="24"/>
        <v>20.597500000000004</v>
      </c>
      <c r="I275" s="36">
        <f t="shared" ca="1" si="20"/>
        <v>0</v>
      </c>
      <c r="J275" s="14"/>
    </row>
    <row r="276" spans="1:10" ht="15.75" customHeight="1" x14ac:dyDescent="0.25">
      <c r="A276" s="41" t="s">
        <v>5</v>
      </c>
      <c r="B276" s="34" t="s">
        <v>171</v>
      </c>
      <c r="C276" s="35">
        <v>0.55000000000000004</v>
      </c>
      <c r="D276" s="30">
        <f t="shared" si="16"/>
        <v>20.597500000000004</v>
      </c>
      <c r="E276" s="30">
        <f t="shared" si="17"/>
        <v>19.567625000000003</v>
      </c>
      <c r="F276" s="82">
        <f t="shared" si="18"/>
        <v>18.537750000000003</v>
      </c>
      <c r="G276" s="29"/>
      <c r="H276" s="82">
        <f t="shared" ca="1" si="24"/>
        <v>20.597500000000004</v>
      </c>
      <c r="I276" s="36">
        <f t="shared" ca="1" si="20"/>
        <v>0</v>
      </c>
      <c r="J276" s="14"/>
    </row>
    <row r="277" spans="1:10" ht="15.75" customHeight="1" x14ac:dyDescent="0.25">
      <c r="A277" s="41" t="s">
        <v>5</v>
      </c>
      <c r="B277" s="34" t="s">
        <v>1567</v>
      </c>
      <c r="C277" s="35">
        <v>0.55000000000000004</v>
      </c>
      <c r="D277" s="30">
        <f t="shared" ref="D277:D348" si="25">C277*$K$9</f>
        <v>20.597500000000004</v>
      </c>
      <c r="E277" s="30">
        <f t="shared" ref="E277:E348" si="26">D277*0.95</f>
        <v>19.567625000000003</v>
      </c>
      <c r="F277" s="82">
        <f t="shared" ref="F277:F292" si="27">D277*0.9</f>
        <v>18.537750000000003</v>
      </c>
      <c r="G277" s="29"/>
      <c r="H277" s="82">
        <f t="shared" ca="1" si="24"/>
        <v>20.597500000000004</v>
      </c>
      <c r="I277" s="36">
        <f t="shared" ref="I277:I292" ca="1" si="28">G277*H277</f>
        <v>0</v>
      </c>
      <c r="J277" s="14"/>
    </row>
    <row r="278" spans="1:10" ht="15.75" customHeight="1" x14ac:dyDescent="0.25">
      <c r="A278" s="41" t="s">
        <v>5</v>
      </c>
      <c r="B278" s="34" t="s">
        <v>154</v>
      </c>
      <c r="C278" s="35">
        <v>0.55000000000000004</v>
      </c>
      <c r="D278" s="30">
        <f t="shared" si="25"/>
        <v>20.597500000000004</v>
      </c>
      <c r="E278" s="30">
        <f t="shared" si="26"/>
        <v>19.567625000000003</v>
      </c>
      <c r="F278" s="82">
        <f t="shared" si="27"/>
        <v>18.537750000000003</v>
      </c>
      <c r="G278" s="29"/>
      <c r="H278" s="82">
        <f t="shared" ca="1" si="24"/>
        <v>20.597500000000004</v>
      </c>
      <c r="I278" s="36">
        <f t="shared" ca="1" si="28"/>
        <v>0</v>
      </c>
      <c r="J278" s="14"/>
    </row>
    <row r="279" spans="1:10" ht="15.75" customHeight="1" x14ac:dyDescent="0.25">
      <c r="A279" s="41" t="s">
        <v>5</v>
      </c>
      <c r="B279" s="34" t="s">
        <v>1568</v>
      </c>
      <c r="C279" s="35">
        <v>0.55000000000000004</v>
      </c>
      <c r="D279" s="30">
        <f t="shared" si="25"/>
        <v>20.597500000000004</v>
      </c>
      <c r="E279" s="30">
        <f t="shared" si="26"/>
        <v>19.567625000000003</v>
      </c>
      <c r="F279" s="82">
        <f t="shared" si="27"/>
        <v>18.537750000000003</v>
      </c>
      <c r="G279" s="29"/>
      <c r="H279" s="82">
        <f t="shared" ca="1" si="24"/>
        <v>20.597500000000004</v>
      </c>
      <c r="I279" s="36">
        <f t="shared" ca="1" si="28"/>
        <v>0</v>
      </c>
      <c r="J279" s="14"/>
    </row>
    <row r="280" spans="1:10" ht="15.75" customHeight="1" x14ac:dyDescent="0.25">
      <c r="A280" s="41" t="s">
        <v>5</v>
      </c>
      <c r="B280" s="34" t="s">
        <v>1569</v>
      </c>
      <c r="C280" s="35">
        <v>0.55000000000000004</v>
      </c>
      <c r="D280" s="30">
        <f t="shared" si="25"/>
        <v>20.597500000000004</v>
      </c>
      <c r="E280" s="30">
        <f t="shared" si="26"/>
        <v>19.567625000000003</v>
      </c>
      <c r="F280" s="82">
        <f t="shared" si="27"/>
        <v>18.537750000000003</v>
      </c>
      <c r="G280" s="29"/>
      <c r="H280" s="82">
        <f t="shared" ca="1" si="24"/>
        <v>20.597500000000004</v>
      </c>
      <c r="I280" s="36">
        <f t="shared" ca="1" si="28"/>
        <v>0</v>
      </c>
      <c r="J280" s="14"/>
    </row>
    <row r="281" spans="1:10" ht="15.75" customHeight="1" x14ac:dyDescent="0.25">
      <c r="A281" s="41" t="s">
        <v>5</v>
      </c>
      <c r="B281" s="34" t="s">
        <v>1570</v>
      </c>
      <c r="C281" s="35">
        <v>0.55000000000000004</v>
      </c>
      <c r="D281" s="30">
        <f t="shared" si="25"/>
        <v>20.597500000000004</v>
      </c>
      <c r="E281" s="30">
        <f t="shared" si="26"/>
        <v>19.567625000000003</v>
      </c>
      <c r="F281" s="82">
        <f t="shared" si="27"/>
        <v>18.537750000000003</v>
      </c>
      <c r="G281" s="29"/>
      <c r="H281" s="82">
        <f t="shared" ca="1" si="24"/>
        <v>20.597500000000004</v>
      </c>
      <c r="I281" s="36">
        <f t="shared" ca="1" si="28"/>
        <v>0</v>
      </c>
      <c r="J281" s="14"/>
    </row>
    <row r="282" spans="1:10" ht="15.75" customHeight="1" x14ac:dyDescent="0.25">
      <c r="A282" s="41" t="s">
        <v>5</v>
      </c>
      <c r="B282" s="34" t="s">
        <v>1571</v>
      </c>
      <c r="C282" s="35">
        <v>0.55000000000000004</v>
      </c>
      <c r="D282" s="30">
        <f t="shared" si="25"/>
        <v>20.597500000000004</v>
      </c>
      <c r="E282" s="30">
        <f t="shared" si="26"/>
        <v>19.567625000000003</v>
      </c>
      <c r="F282" s="82">
        <f t="shared" si="27"/>
        <v>18.537750000000003</v>
      </c>
      <c r="G282" s="29"/>
      <c r="H282" s="82">
        <f t="shared" ca="1" si="24"/>
        <v>20.597500000000004</v>
      </c>
      <c r="I282" s="36">
        <f t="shared" ca="1" si="28"/>
        <v>0</v>
      </c>
      <c r="J282" s="14"/>
    </row>
    <row r="283" spans="1:10" ht="15.75" customHeight="1" x14ac:dyDescent="0.25">
      <c r="A283" s="41" t="s">
        <v>5</v>
      </c>
      <c r="B283" s="34" t="s">
        <v>1572</v>
      </c>
      <c r="C283" s="35">
        <v>0.55000000000000004</v>
      </c>
      <c r="D283" s="30">
        <f t="shared" si="25"/>
        <v>20.597500000000004</v>
      </c>
      <c r="E283" s="30">
        <f t="shared" si="26"/>
        <v>19.567625000000003</v>
      </c>
      <c r="F283" s="82">
        <f t="shared" si="27"/>
        <v>18.537750000000003</v>
      </c>
      <c r="G283" s="29"/>
      <c r="H283" s="82">
        <f t="shared" ca="1" si="24"/>
        <v>20.597500000000004</v>
      </c>
      <c r="I283" s="36">
        <f t="shared" ca="1" si="28"/>
        <v>0</v>
      </c>
      <c r="J283" s="14"/>
    </row>
    <row r="284" spans="1:10" ht="15.75" customHeight="1" x14ac:dyDescent="0.25">
      <c r="A284" s="41" t="s">
        <v>5</v>
      </c>
      <c r="B284" s="34" t="s">
        <v>1573</v>
      </c>
      <c r="C284" s="35">
        <v>0.55000000000000004</v>
      </c>
      <c r="D284" s="30">
        <f t="shared" si="25"/>
        <v>20.597500000000004</v>
      </c>
      <c r="E284" s="30">
        <f t="shared" si="26"/>
        <v>19.567625000000003</v>
      </c>
      <c r="F284" s="82">
        <f t="shared" si="27"/>
        <v>18.537750000000003</v>
      </c>
      <c r="G284" s="29"/>
      <c r="H284" s="82">
        <f t="shared" ca="1" si="24"/>
        <v>20.597500000000004</v>
      </c>
      <c r="I284" s="36">
        <f t="shared" ca="1" si="28"/>
        <v>0</v>
      </c>
      <c r="J284" s="14"/>
    </row>
    <row r="285" spans="1:10" ht="15.75" customHeight="1" x14ac:dyDescent="0.25">
      <c r="A285" s="41" t="s">
        <v>5</v>
      </c>
      <c r="B285" s="34" t="s">
        <v>1575</v>
      </c>
      <c r="C285" s="35">
        <v>0.55000000000000004</v>
      </c>
      <c r="D285" s="30">
        <f t="shared" si="25"/>
        <v>20.597500000000004</v>
      </c>
      <c r="E285" s="30">
        <f t="shared" si="26"/>
        <v>19.567625000000003</v>
      </c>
      <c r="F285" s="82">
        <f t="shared" si="27"/>
        <v>18.537750000000003</v>
      </c>
      <c r="G285" s="29"/>
      <c r="H285" s="82">
        <f t="shared" ca="1" si="24"/>
        <v>20.597500000000004</v>
      </c>
      <c r="I285" s="36">
        <f t="shared" ca="1" si="28"/>
        <v>0</v>
      </c>
      <c r="J285" s="14"/>
    </row>
    <row r="286" spans="1:10" ht="15.75" customHeight="1" x14ac:dyDescent="0.25">
      <c r="A286" s="41" t="s">
        <v>5</v>
      </c>
      <c r="B286" s="34" t="s">
        <v>1574</v>
      </c>
      <c r="C286" s="35">
        <v>0.55000000000000004</v>
      </c>
      <c r="D286" s="30">
        <f t="shared" si="25"/>
        <v>20.597500000000004</v>
      </c>
      <c r="E286" s="30">
        <f t="shared" si="26"/>
        <v>19.567625000000003</v>
      </c>
      <c r="F286" s="82">
        <f t="shared" si="27"/>
        <v>18.537750000000003</v>
      </c>
      <c r="G286" s="29"/>
      <c r="H286" s="82">
        <f t="shared" ca="1" si="24"/>
        <v>20.597500000000004</v>
      </c>
      <c r="I286" s="36">
        <f t="shared" ca="1" si="28"/>
        <v>0</v>
      </c>
      <c r="J286" s="14"/>
    </row>
    <row r="287" spans="1:10" ht="15.75" customHeight="1" x14ac:dyDescent="0.25">
      <c r="A287" s="41" t="s">
        <v>5</v>
      </c>
      <c r="B287" s="34" t="s">
        <v>1576</v>
      </c>
      <c r="C287" s="35">
        <v>0.55000000000000004</v>
      </c>
      <c r="D287" s="30">
        <f t="shared" si="25"/>
        <v>20.597500000000004</v>
      </c>
      <c r="E287" s="30">
        <f t="shared" si="26"/>
        <v>19.567625000000003</v>
      </c>
      <c r="F287" s="82">
        <f t="shared" si="27"/>
        <v>18.537750000000003</v>
      </c>
      <c r="G287" s="29"/>
      <c r="H287" s="82">
        <f t="shared" ca="1" si="24"/>
        <v>20.597500000000004</v>
      </c>
      <c r="I287" s="36">
        <f t="shared" ca="1" si="28"/>
        <v>0</v>
      </c>
      <c r="J287" s="14"/>
    </row>
    <row r="288" spans="1:10" ht="15.75" customHeight="1" x14ac:dyDescent="0.25">
      <c r="A288" s="41" t="s">
        <v>5</v>
      </c>
      <c r="B288" s="34" t="s">
        <v>1577</v>
      </c>
      <c r="C288" s="35">
        <v>0.55000000000000004</v>
      </c>
      <c r="D288" s="30">
        <f t="shared" si="25"/>
        <v>20.597500000000004</v>
      </c>
      <c r="E288" s="30">
        <f t="shared" si="26"/>
        <v>19.567625000000003</v>
      </c>
      <c r="F288" s="82">
        <f t="shared" si="27"/>
        <v>18.537750000000003</v>
      </c>
      <c r="G288" s="29"/>
      <c r="H288" s="82">
        <f t="shared" ca="1" si="24"/>
        <v>20.597500000000004</v>
      </c>
      <c r="I288" s="36">
        <f t="shared" ca="1" si="28"/>
        <v>0</v>
      </c>
      <c r="J288" s="14"/>
    </row>
    <row r="289" spans="1:13" ht="15.75" customHeight="1" x14ac:dyDescent="0.25">
      <c r="A289" s="41" t="s">
        <v>5</v>
      </c>
      <c r="B289" s="34" t="s">
        <v>1578</v>
      </c>
      <c r="C289" s="35">
        <v>0.55000000000000004</v>
      </c>
      <c r="D289" s="30">
        <f t="shared" si="25"/>
        <v>20.597500000000004</v>
      </c>
      <c r="E289" s="30">
        <f t="shared" si="26"/>
        <v>19.567625000000003</v>
      </c>
      <c r="F289" s="82">
        <f t="shared" si="27"/>
        <v>18.537750000000003</v>
      </c>
      <c r="G289" s="29"/>
      <c r="H289" s="82">
        <f t="shared" ca="1" si="24"/>
        <v>20.597500000000004</v>
      </c>
      <c r="I289" s="36">
        <f t="shared" ca="1" si="28"/>
        <v>0</v>
      </c>
      <c r="J289" s="14"/>
    </row>
    <row r="290" spans="1:13" ht="15.75" customHeight="1" x14ac:dyDescent="0.25">
      <c r="A290" s="41" t="s">
        <v>5</v>
      </c>
      <c r="B290" s="34" t="s">
        <v>1579</v>
      </c>
      <c r="C290" s="35">
        <v>0.55000000000000004</v>
      </c>
      <c r="D290" s="30">
        <f t="shared" si="25"/>
        <v>20.597500000000004</v>
      </c>
      <c r="E290" s="30">
        <f t="shared" si="26"/>
        <v>19.567625000000003</v>
      </c>
      <c r="F290" s="82">
        <f t="shared" si="27"/>
        <v>18.537750000000003</v>
      </c>
      <c r="G290" s="29"/>
      <c r="H290" s="82">
        <f t="shared" ca="1" si="24"/>
        <v>20.597500000000004</v>
      </c>
      <c r="I290" s="36">
        <f t="shared" ca="1" si="28"/>
        <v>0</v>
      </c>
      <c r="J290" s="14"/>
    </row>
    <row r="291" spans="1:13" ht="15.75" customHeight="1" x14ac:dyDescent="0.25">
      <c r="A291" s="41" t="s">
        <v>5</v>
      </c>
      <c r="B291" s="34" t="s">
        <v>1578</v>
      </c>
      <c r="C291" s="35">
        <v>0.55000000000000004</v>
      </c>
      <c r="D291" s="30">
        <f t="shared" si="25"/>
        <v>20.597500000000004</v>
      </c>
      <c r="E291" s="30">
        <f t="shared" si="26"/>
        <v>19.567625000000003</v>
      </c>
      <c r="F291" s="82">
        <f t="shared" si="27"/>
        <v>18.537750000000003</v>
      </c>
      <c r="G291" s="29"/>
      <c r="H291" s="82">
        <f t="shared" ca="1" si="24"/>
        <v>20.597500000000004</v>
      </c>
      <c r="I291" s="36">
        <f t="shared" ca="1" si="28"/>
        <v>0</v>
      </c>
      <c r="J291" s="14"/>
    </row>
    <row r="292" spans="1:13" ht="15.75" customHeight="1" x14ac:dyDescent="0.25">
      <c r="A292" s="41" t="s">
        <v>5</v>
      </c>
      <c r="B292" s="34" t="s">
        <v>1579</v>
      </c>
      <c r="C292" s="35">
        <v>0.55000000000000004</v>
      </c>
      <c r="D292" s="30">
        <f t="shared" si="25"/>
        <v>20.597500000000004</v>
      </c>
      <c r="E292" s="30">
        <f t="shared" si="26"/>
        <v>19.567625000000003</v>
      </c>
      <c r="F292" s="82">
        <f t="shared" si="27"/>
        <v>18.537750000000003</v>
      </c>
      <c r="G292" s="29"/>
      <c r="H292" s="82">
        <f t="shared" ca="1" si="24"/>
        <v>20.597500000000004</v>
      </c>
      <c r="I292" s="36">
        <f t="shared" ca="1" si="28"/>
        <v>0</v>
      </c>
      <c r="J292" s="14"/>
    </row>
    <row r="293" spans="1:13" ht="16.5" customHeight="1" x14ac:dyDescent="0.25">
      <c r="A293" s="49"/>
      <c r="B293" s="56" t="s">
        <v>2487</v>
      </c>
      <c r="C293" s="51"/>
      <c r="D293" s="51"/>
      <c r="E293" s="52"/>
      <c r="F293" s="52"/>
      <c r="G293" s="53"/>
      <c r="H293" s="82">
        <f t="shared" ca="1" si="24"/>
        <v>0</v>
      </c>
      <c r="I293" s="55"/>
      <c r="J293" s="57"/>
      <c r="K293" s="58"/>
      <c r="L293" s="13"/>
      <c r="M293" s="13"/>
    </row>
    <row r="294" spans="1:13" ht="15.75" customHeight="1" x14ac:dyDescent="0.25">
      <c r="A294" s="41" t="s">
        <v>5</v>
      </c>
      <c r="B294" s="34" t="s">
        <v>2149</v>
      </c>
      <c r="C294" s="35">
        <v>1</v>
      </c>
      <c r="D294" s="30">
        <f t="shared" si="25"/>
        <v>37.450000000000003</v>
      </c>
      <c r="E294" s="30">
        <f t="shared" si="26"/>
        <v>35.577500000000001</v>
      </c>
      <c r="F294" s="82">
        <f t="shared" ref="F294" si="29">D294*0.9</f>
        <v>33.705000000000005</v>
      </c>
      <c r="G294" s="29"/>
      <c r="H294" s="82">
        <f t="shared" ca="1" si="24"/>
        <v>37.450000000000003</v>
      </c>
      <c r="I294" s="36">
        <f t="shared" ref="I294" ca="1" si="30">G294*H294</f>
        <v>0</v>
      </c>
      <c r="J294" s="14"/>
    </row>
    <row r="295" spans="1:13" ht="15.75" customHeight="1" x14ac:dyDescent="0.25">
      <c r="A295" s="41" t="s">
        <v>5</v>
      </c>
      <c r="B295" s="34" t="s">
        <v>2150</v>
      </c>
      <c r="C295" s="35">
        <v>1</v>
      </c>
      <c r="D295" s="30">
        <f t="shared" si="25"/>
        <v>37.450000000000003</v>
      </c>
      <c r="E295" s="30">
        <f t="shared" si="26"/>
        <v>35.577500000000001</v>
      </c>
      <c r="F295" s="82">
        <f t="shared" ref="F295:F366" si="31">D295*0.9</f>
        <v>33.705000000000005</v>
      </c>
      <c r="G295" s="29"/>
      <c r="H295" s="82">
        <f t="shared" ca="1" si="24"/>
        <v>37.450000000000003</v>
      </c>
      <c r="I295" s="36">
        <f t="shared" ref="I295:I366" ca="1" si="32">G295*H295</f>
        <v>0</v>
      </c>
      <c r="J295" s="14"/>
    </row>
    <row r="296" spans="1:13" ht="15.75" customHeight="1" x14ac:dyDescent="0.25">
      <c r="A296" s="41" t="s">
        <v>5</v>
      </c>
      <c r="B296" s="34" t="s">
        <v>2644</v>
      </c>
      <c r="C296" s="35">
        <v>1</v>
      </c>
      <c r="D296" s="30">
        <f t="shared" si="25"/>
        <v>37.450000000000003</v>
      </c>
      <c r="E296" s="30">
        <f t="shared" si="26"/>
        <v>35.577500000000001</v>
      </c>
      <c r="F296" s="82">
        <f t="shared" si="31"/>
        <v>33.705000000000005</v>
      </c>
      <c r="G296" s="29"/>
      <c r="H296" s="82">
        <f t="shared" ca="1" si="24"/>
        <v>37.450000000000003</v>
      </c>
      <c r="I296" s="36">
        <f t="shared" ca="1" si="32"/>
        <v>0</v>
      </c>
      <c r="J296" s="14"/>
    </row>
    <row r="297" spans="1:13" ht="15.75" customHeight="1" x14ac:dyDescent="0.25">
      <c r="A297" s="41" t="s">
        <v>5</v>
      </c>
      <c r="B297" s="34" t="s">
        <v>2645</v>
      </c>
      <c r="C297" s="35">
        <v>1</v>
      </c>
      <c r="D297" s="30">
        <f t="shared" si="25"/>
        <v>37.450000000000003</v>
      </c>
      <c r="E297" s="30">
        <f t="shared" si="26"/>
        <v>35.577500000000001</v>
      </c>
      <c r="F297" s="82">
        <f t="shared" si="31"/>
        <v>33.705000000000005</v>
      </c>
      <c r="G297" s="29"/>
      <c r="H297" s="82">
        <f t="shared" ca="1" si="24"/>
        <v>37.450000000000003</v>
      </c>
      <c r="I297" s="36">
        <f t="shared" ca="1" si="32"/>
        <v>0</v>
      </c>
      <c r="J297" s="14"/>
    </row>
    <row r="298" spans="1:13" ht="15.75" customHeight="1" x14ac:dyDescent="0.25">
      <c r="A298" s="41" t="s">
        <v>5</v>
      </c>
      <c r="B298" s="34" t="s">
        <v>2151</v>
      </c>
      <c r="C298" s="35">
        <v>1</v>
      </c>
      <c r="D298" s="30">
        <f t="shared" ref="D298:D305" si="33">C298*$K$9</f>
        <v>37.450000000000003</v>
      </c>
      <c r="E298" s="30">
        <f t="shared" ref="E298:E305" si="34">D298*0.95</f>
        <v>35.577500000000001</v>
      </c>
      <c r="F298" s="82">
        <f t="shared" ref="F298:F305" si="35">D298*0.9</f>
        <v>33.705000000000005</v>
      </c>
      <c r="G298" s="29"/>
      <c r="H298" s="82">
        <f t="shared" ca="1" si="24"/>
        <v>37.450000000000003</v>
      </c>
      <c r="I298" s="36">
        <f t="shared" ca="1" si="32"/>
        <v>0</v>
      </c>
      <c r="J298" s="14"/>
    </row>
    <row r="299" spans="1:13" ht="15.75" customHeight="1" x14ac:dyDescent="0.25">
      <c r="A299" s="41" t="s">
        <v>5</v>
      </c>
      <c r="B299" s="34" t="s">
        <v>2152</v>
      </c>
      <c r="C299" s="35">
        <v>1</v>
      </c>
      <c r="D299" s="30">
        <f t="shared" si="33"/>
        <v>37.450000000000003</v>
      </c>
      <c r="E299" s="30">
        <f t="shared" si="34"/>
        <v>35.577500000000001</v>
      </c>
      <c r="F299" s="82">
        <f t="shared" si="35"/>
        <v>33.705000000000005</v>
      </c>
      <c r="G299" s="29"/>
      <c r="H299" s="82">
        <f t="shared" ca="1" si="24"/>
        <v>37.450000000000003</v>
      </c>
      <c r="I299" s="36">
        <f t="shared" ca="1" si="32"/>
        <v>0</v>
      </c>
      <c r="J299" s="14"/>
    </row>
    <row r="300" spans="1:13" ht="15.75" customHeight="1" x14ac:dyDescent="0.25">
      <c r="A300" s="41" t="s">
        <v>5</v>
      </c>
      <c r="B300" s="34" t="s">
        <v>2154</v>
      </c>
      <c r="C300" s="35">
        <v>1</v>
      </c>
      <c r="D300" s="30">
        <f t="shared" si="33"/>
        <v>37.450000000000003</v>
      </c>
      <c r="E300" s="30">
        <f t="shared" si="34"/>
        <v>35.577500000000001</v>
      </c>
      <c r="F300" s="82">
        <f t="shared" si="35"/>
        <v>33.705000000000005</v>
      </c>
      <c r="G300" s="29"/>
      <c r="H300" s="82">
        <f t="shared" ca="1" si="24"/>
        <v>37.450000000000003</v>
      </c>
      <c r="I300" s="36">
        <f t="shared" ca="1" si="32"/>
        <v>0</v>
      </c>
      <c r="J300" s="14"/>
    </row>
    <row r="301" spans="1:13" ht="15.75" customHeight="1" x14ac:dyDescent="0.25">
      <c r="A301" s="41" t="s">
        <v>5</v>
      </c>
      <c r="B301" s="34" t="s">
        <v>2153</v>
      </c>
      <c r="C301" s="35">
        <v>1</v>
      </c>
      <c r="D301" s="30">
        <f t="shared" si="33"/>
        <v>37.450000000000003</v>
      </c>
      <c r="E301" s="30">
        <f t="shared" si="34"/>
        <v>35.577500000000001</v>
      </c>
      <c r="F301" s="82">
        <f t="shared" si="35"/>
        <v>33.705000000000005</v>
      </c>
      <c r="G301" s="29"/>
      <c r="H301" s="82">
        <f t="shared" ca="1" si="24"/>
        <v>37.450000000000003</v>
      </c>
      <c r="I301" s="36">
        <f t="shared" ca="1" si="32"/>
        <v>0</v>
      </c>
      <c r="J301" s="14"/>
    </row>
    <row r="302" spans="1:13" ht="15.75" customHeight="1" x14ac:dyDescent="0.25">
      <c r="A302" s="41" t="s">
        <v>5</v>
      </c>
      <c r="B302" s="34" t="s">
        <v>2646</v>
      </c>
      <c r="C302" s="35">
        <v>1</v>
      </c>
      <c r="D302" s="30">
        <f t="shared" si="33"/>
        <v>37.450000000000003</v>
      </c>
      <c r="E302" s="30">
        <f t="shared" si="34"/>
        <v>35.577500000000001</v>
      </c>
      <c r="F302" s="82">
        <f t="shared" si="35"/>
        <v>33.705000000000005</v>
      </c>
      <c r="G302" s="29"/>
      <c r="H302" s="82">
        <f t="shared" ca="1" si="24"/>
        <v>37.450000000000003</v>
      </c>
      <c r="I302" s="36">
        <f t="shared" ca="1" si="32"/>
        <v>0</v>
      </c>
      <c r="J302" s="14"/>
    </row>
    <row r="303" spans="1:13" ht="15.75" customHeight="1" x14ac:dyDescent="0.25">
      <c r="A303" s="41" t="s">
        <v>5</v>
      </c>
      <c r="B303" s="34" t="s">
        <v>2647</v>
      </c>
      <c r="C303" s="35">
        <v>1</v>
      </c>
      <c r="D303" s="30">
        <f t="shared" si="33"/>
        <v>37.450000000000003</v>
      </c>
      <c r="E303" s="30">
        <f t="shared" si="34"/>
        <v>35.577500000000001</v>
      </c>
      <c r="F303" s="82">
        <f t="shared" si="35"/>
        <v>33.705000000000005</v>
      </c>
      <c r="G303" s="29"/>
      <c r="H303" s="82">
        <f t="shared" ca="1" si="24"/>
        <v>37.450000000000003</v>
      </c>
      <c r="I303" s="36">
        <f t="shared" ca="1" si="32"/>
        <v>0</v>
      </c>
      <c r="J303" s="14"/>
    </row>
    <row r="304" spans="1:13" ht="15.75" customHeight="1" x14ac:dyDescent="0.25">
      <c r="A304" s="41" t="s">
        <v>5</v>
      </c>
      <c r="B304" s="34" t="s">
        <v>2648</v>
      </c>
      <c r="C304" s="35">
        <v>1</v>
      </c>
      <c r="D304" s="30">
        <f t="shared" si="33"/>
        <v>37.450000000000003</v>
      </c>
      <c r="E304" s="30">
        <f t="shared" si="34"/>
        <v>35.577500000000001</v>
      </c>
      <c r="F304" s="82">
        <f t="shared" si="35"/>
        <v>33.705000000000005</v>
      </c>
      <c r="G304" s="29"/>
      <c r="H304" s="82">
        <f t="shared" ca="1" si="24"/>
        <v>37.450000000000003</v>
      </c>
      <c r="I304" s="36">
        <f t="shared" ca="1" si="32"/>
        <v>0</v>
      </c>
      <c r="J304" s="14"/>
    </row>
    <row r="305" spans="1:10" ht="15.75" customHeight="1" x14ac:dyDescent="0.25">
      <c r="A305" s="41" t="s">
        <v>5</v>
      </c>
      <c r="B305" s="34" t="s">
        <v>2649</v>
      </c>
      <c r="C305" s="35">
        <v>1</v>
      </c>
      <c r="D305" s="30">
        <f t="shared" si="33"/>
        <v>37.450000000000003</v>
      </c>
      <c r="E305" s="30">
        <f t="shared" si="34"/>
        <v>35.577500000000001</v>
      </c>
      <c r="F305" s="82">
        <f t="shared" si="35"/>
        <v>33.705000000000005</v>
      </c>
      <c r="G305" s="29"/>
      <c r="H305" s="82">
        <f t="shared" ca="1" si="24"/>
        <v>37.450000000000003</v>
      </c>
      <c r="I305" s="36">
        <f t="shared" ca="1" si="32"/>
        <v>0</v>
      </c>
      <c r="J305" s="14"/>
    </row>
    <row r="306" spans="1:10" ht="15.75" customHeight="1" x14ac:dyDescent="0.25">
      <c r="A306" s="41" t="s">
        <v>5</v>
      </c>
      <c r="B306" s="34" t="s">
        <v>2650</v>
      </c>
      <c r="C306" s="35">
        <v>1</v>
      </c>
      <c r="D306" s="30">
        <f t="shared" si="25"/>
        <v>37.450000000000003</v>
      </c>
      <c r="E306" s="30">
        <f t="shared" si="26"/>
        <v>35.577500000000001</v>
      </c>
      <c r="F306" s="82">
        <f t="shared" si="31"/>
        <v>33.705000000000005</v>
      </c>
      <c r="G306" s="29"/>
      <c r="H306" s="82">
        <f t="shared" ca="1" si="24"/>
        <v>37.450000000000003</v>
      </c>
      <c r="I306" s="36">
        <f t="shared" ca="1" si="32"/>
        <v>0</v>
      </c>
      <c r="J306" s="14"/>
    </row>
    <row r="307" spans="1:10" ht="15.75" customHeight="1" x14ac:dyDescent="0.25">
      <c r="A307" s="41" t="s">
        <v>5</v>
      </c>
      <c r="B307" s="34" t="s">
        <v>2651</v>
      </c>
      <c r="C307" s="35">
        <v>1</v>
      </c>
      <c r="D307" s="30">
        <f t="shared" si="25"/>
        <v>37.450000000000003</v>
      </c>
      <c r="E307" s="30">
        <f t="shared" si="26"/>
        <v>35.577500000000001</v>
      </c>
      <c r="F307" s="82">
        <f t="shared" si="31"/>
        <v>33.705000000000005</v>
      </c>
      <c r="G307" s="29"/>
      <c r="H307" s="82">
        <f t="shared" ca="1" si="24"/>
        <v>37.450000000000003</v>
      </c>
      <c r="I307" s="36">
        <f t="shared" ca="1" si="32"/>
        <v>0</v>
      </c>
      <c r="J307" s="14"/>
    </row>
    <row r="308" spans="1:10" ht="15.75" customHeight="1" x14ac:dyDescent="0.25">
      <c r="A308" s="41" t="s">
        <v>5</v>
      </c>
      <c r="B308" s="34" t="s">
        <v>2155</v>
      </c>
      <c r="C308" s="35">
        <v>1</v>
      </c>
      <c r="D308" s="30">
        <f t="shared" si="25"/>
        <v>37.450000000000003</v>
      </c>
      <c r="E308" s="30">
        <f t="shared" si="26"/>
        <v>35.577500000000001</v>
      </c>
      <c r="F308" s="82">
        <f t="shared" si="31"/>
        <v>33.705000000000005</v>
      </c>
      <c r="G308" s="29"/>
      <c r="H308" s="82">
        <f t="shared" ca="1" si="24"/>
        <v>37.450000000000003</v>
      </c>
      <c r="I308" s="36">
        <f t="shared" ca="1" si="32"/>
        <v>0</v>
      </c>
      <c r="J308" s="14"/>
    </row>
    <row r="309" spans="1:10" ht="15.75" customHeight="1" x14ac:dyDescent="0.25">
      <c r="A309" s="41" t="s">
        <v>5</v>
      </c>
      <c r="B309" s="34" t="s">
        <v>2652</v>
      </c>
      <c r="C309" s="35">
        <v>1</v>
      </c>
      <c r="D309" s="30">
        <f t="shared" si="25"/>
        <v>37.450000000000003</v>
      </c>
      <c r="E309" s="30">
        <f t="shared" si="26"/>
        <v>35.577500000000001</v>
      </c>
      <c r="F309" s="82">
        <f t="shared" si="31"/>
        <v>33.705000000000005</v>
      </c>
      <c r="G309" s="29"/>
      <c r="H309" s="82">
        <f t="shared" ca="1" si="24"/>
        <v>37.450000000000003</v>
      </c>
      <c r="I309" s="36">
        <f t="shared" ca="1" si="32"/>
        <v>0</v>
      </c>
      <c r="J309" s="14"/>
    </row>
    <row r="310" spans="1:10" ht="15.75" customHeight="1" x14ac:dyDescent="0.25">
      <c r="A310" s="41" t="s">
        <v>5</v>
      </c>
      <c r="B310" s="34" t="s">
        <v>2653</v>
      </c>
      <c r="C310" s="35">
        <v>1</v>
      </c>
      <c r="D310" s="30">
        <f t="shared" si="25"/>
        <v>37.450000000000003</v>
      </c>
      <c r="E310" s="30">
        <f t="shared" si="26"/>
        <v>35.577500000000001</v>
      </c>
      <c r="F310" s="82">
        <f t="shared" si="31"/>
        <v>33.705000000000005</v>
      </c>
      <c r="G310" s="29"/>
      <c r="H310" s="82">
        <f t="shared" ca="1" si="24"/>
        <v>37.450000000000003</v>
      </c>
      <c r="I310" s="36">
        <f t="shared" ca="1" si="32"/>
        <v>0</v>
      </c>
      <c r="J310" s="14"/>
    </row>
    <row r="311" spans="1:10" ht="15.75" customHeight="1" x14ac:dyDescent="0.25">
      <c r="A311" s="41" t="s">
        <v>5</v>
      </c>
      <c r="B311" s="34" t="s">
        <v>2654</v>
      </c>
      <c r="C311" s="35">
        <v>1</v>
      </c>
      <c r="D311" s="30">
        <f t="shared" si="25"/>
        <v>37.450000000000003</v>
      </c>
      <c r="E311" s="30">
        <f t="shared" si="26"/>
        <v>35.577500000000001</v>
      </c>
      <c r="F311" s="82">
        <f t="shared" si="31"/>
        <v>33.705000000000005</v>
      </c>
      <c r="G311" s="29"/>
      <c r="H311" s="82">
        <f t="shared" ca="1" si="24"/>
        <v>37.450000000000003</v>
      </c>
      <c r="I311" s="36">
        <f t="shared" ca="1" si="32"/>
        <v>0</v>
      </c>
      <c r="J311" s="14"/>
    </row>
    <row r="312" spans="1:10" ht="15.75" customHeight="1" x14ac:dyDescent="0.25">
      <c r="A312" s="41" t="s">
        <v>5</v>
      </c>
      <c r="B312" s="34" t="s">
        <v>2156</v>
      </c>
      <c r="C312" s="35">
        <v>1</v>
      </c>
      <c r="D312" s="30">
        <f t="shared" si="25"/>
        <v>37.450000000000003</v>
      </c>
      <c r="E312" s="30">
        <f t="shared" si="26"/>
        <v>35.577500000000001</v>
      </c>
      <c r="F312" s="82">
        <f t="shared" si="31"/>
        <v>33.705000000000005</v>
      </c>
      <c r="G312" s="29"/>
      <c r="H312" s="82">
        <f t="shared" ca="1" si="24"/>
        <v>37.450000000000003</v>
      </c>
      <c r="I312" s="36">
        <f t="shared" ca="1" si="32"/>
        <v>0</v>
      </c>
      <c r="J312" s="14"/>
    </row>
    <row r="313" spans="1:10" ht="15.75" customHeight="1" x14ac:dyDescent="0.25">
      <c r="A313" s="41" t="s">
        <v>5</v>
      </c>
      <c r="B313" s="34" t="s">
        <v>2157</v>
      </c>
      <c r="C313" s="35">
        <v>1</v>
      </c>
      <c r="D313" s="30">
        <f t="shared" si="25"/>
        <v>37.450000000000003</v>
      </c>
      <c r="E313" s="30">
        <f t="shared" si="26"/>
        <v>35.577500000000001</v>
      </c>
      <c r="F313" s="82">
        <f t="shared" si="31"/>
        <v>33.705000000000005</v>
      </c>
      <c r="G313" s="29"/>
      <c r="H313" s="82">
        <f t="shared" ca="1" si="24"/>
        <v>37.450000000000003</v>
      </c>
      <c r="I313" s="36">
        <f t="shared" ca="1" si="32"/>
        <v>0</v>
      </c>
      <c r="J313" s="14"/>
    </row>
    <row r="314" spans="1:10" ht="15.75" customHeight="1" x14ac:dyDescent="0.25">
      <c r="A314" s="41" t="s">
        <v>5</v>
      </c>
      <c r="B314" s="34" t="s">
        <v>2655</v>
      </c>
      <c r="C314" s="35">
        <v>1</v>
      </c>
      <c r="D314" s="30">
        <f t="shared" si="25"/>
        <v>37.450000000000003</v>
      </c>
      <c r="E314" s="30">
        <f t="shared" si="26"/>
        <v>35.577500000000001</v>
      </c>
      <c r="F314" s="82">
        <f t="shared" si="31"/>
        <v>33.705000000000005</v>
      </c>
      <c r="G314" s="29"/>
      <c r="H314" s="82">
        <f t="shared" ca="1" si="24"/>
        <v>37.450000000000003</v>
      </c>
      <c r="I314" s="36">
        <f t="shared" ca="1" si="32"/>
        <v>0</v>
      </c>
      <c r="J314" s="14"/>
    </row>
    <row r="315" spans="1:10" ht="15.75" customHeight="1" x14ac:dyDescent="0.25">
      <c r="A315" s="41" t="s">
        <v>5</v>
      </c>
      <c r="B315" s="34" t="s">
        <v>2158</v>
      </c>
      <c r="C315" s="35">
        <v>1</v>
      </c>
      <c r="D315" s="30">
        <f t="shared" si="25"/>
        <v>37.450000000000003</v>
      </c>
      <c r="E315" s="30">
        <f t="shared" si="26"/>
        <v>35.577500000000001</v>
      </c>
      <c r="F315" s="82">
        <f t="shared" si="31"/>
        <v>33.705000000000005</v>
      </c>
      <c r="G315" s="29"/>
      <c r="H315" s="82">
        <f t="shared" ca="1" si="24"/>
        <v>37.450000000000003</v>
      </c>
      <c r="I315" s="36">
        <f t="shared" ca="1" si="32"/>
        <v>0</v>
      </c>
      <c r="J315" s="14"/>
    </row>
    <row r="316" spans="1:10" ht="15.75" customHeight="1" x14ac:dyDescent="0.25">
      <c r="A316" s="41" t="s">
        <v>5</v>
      </c>
      <c r="B316" s="34" t="s">
        <v>2159</v>
      </c>
      <c r="C316" s="35">
        <v>1</v>
      </c>
      <c r="D316" s="30">
        <f t="shared" si="25"/>
        <v>37.450000000000003</v>
      </c>
      <c r="E316" s="30">
        <f t="shared" si="26"/>
        <v>35.577500000000001</v>
      </c>
      <c r="F316" s="82">
        <f t="shared" si="31"/>
        <v>33.705000000000005</v>
      </c>
      <c r="G316" s="29"/>
      <c r="H316" s="82">
        <f t="shared" ca="1" si="24"/>
        <v>37.450000000000003</v>
      </c>
      <c r="I316" s="36">
        <f t="shared" ca="1" si="32"/>
        <v>0</v>
      </c>
      <c r="J316" s="14"/>
    </row>
    <row r="317" spans="1:10" ht="15.75" customHeight="1" x14ac:dyDescent="0.25">
      <c r="A317" s="41" t="s">
        <v>5</v>
      </c>
      <c r="B317" s="34" t="s">
        <v>2558</v>
      </c>
      <c r="C317" s="35">
        <v>1</v>
      </c>
      <c r="D317" s="30">
        <f t="shared" si="25"/>
        <v>37.450000000000003</v>
      </c>
      <c r="E317" s="30">
        <f t="shared" si="26"/>
        <v>35.577500000000001</v>
      </c>
      <c r="F317" s="82">
        <f t="shared" si="31"/>
        <v>33.705000000000005</v>
      </c>
      <c r="G317" s="29"/>
      <c r="H317" s="82">
        <f t="shared" ca="1" si="24"/>
        <v>37.450000000000003</v>
      </c>
      <c r="I317" s="36">
        <f t="shared" ca="1" si="32"/>
        <v>0</v>
      </c>
      <c r="J317" s="14"/>
    </row>
    <row r="318" spans="1:10" ht="15.75" customHeight="1" x14ac:dyDescent="0.25">
      <c r="A318" s="41" t="s">
        <v>5</v>
      </c>
      <c r="B318" s="34" t="s">
        <v>2160</v>
      </c>
      <c r="C318" s="35">
        <v>1</v>
      </c>
      <c r="D318" s="30">
        <f t="shared" si="25"/>
        <v>37.450000000000003</v>
      </c>
      <c r="E318" s="30">
        <f t="shared" si="26"/>
        <v>35.577500000000001</v>
      </c>
      <c r="F318" s="82">
        <f t="shared" si="31"/>
        <v>33.705000000000005</v>
      </c>
      <c r="G318" s="29"/>
      <c r="H318" s="82">
        <f t="shared" ca="1" si="24"/>
        <v>37.450000000000003</v>
      </c>
      <c r="I318" s="36">
        <f t="shared" ca="1" si="32"/>
        <v>0</v>
      </c>
      <c r="J318" s="14"/>
    </row>
    <row r="319" spans="1:10" ht="15.75" customHeight="1" x14ac:dyDescent="0.25">
      <c r="A319" s="41" t="s">
        <v>5</v>
      </c>
      <c r="B319" s="34" t="s">
        <v>2656</v>
      </c>
      <c r="C319" s="35">
        <v>1</v>
      </c>
      <c r="D319" s="30">
        <f t="shared" si="25"/>
        <v>37.450000000000003</v>
      </c>
      <c r="E319" s="30">
        <f t="shared" si="26"/>
        <v>35.577500000000001</v>
      </c>
      <c r="F319" s="82">
        <f t="shared" si="31"/>
        <v>33.705000000000005</v>
      </c>
      <c r="G319" s="29"/>
      <c r="H319" s="82">
        <f t="shared" ca="1" si="24"/>
        <v>37.450000000000003</v>
      </c>
      <c r="I319" s="36">
        <f t="shared" ca="1" si="32"/>
        <v>0</v>
      </c>
      <c r="J319" s="14"/>
    </row>
    <row r="320" spans="1:10" ht="15.75" customHeight="1" x14ac:dyDescent="0.25">
      <c r="A320" s="41" t="s">
        <v>5</v>
      </c>
      <c r="B320" s="34" t="s">
        <v>2657</v>
      </c>
      <c r="C320" s="35">
        <v>1</v>
      </c>
      <c r="D320" s="30">
        <f t="shared" si="25"/>
        <v>37.450000000000003</v>
      </c>
      <c r="E320" s="30">
        <f t="shared" si="26"/>
        <v>35.577500000000001</v>
      </c>
      <c r="F320" s="82">
        <f t="shared" si="31"/>
        <v>33.705000000000005</v>
      </c>
      <c r="G320" s="29"/>
      <c r="H320" s="82">
        <f t="shared" ca="1" si="24"/>
        <v>37.450000000000003</v>
      </c>
      <c r="I320" s="36">
        <f t="shared" ca="1" si="32"/>
        <v>0</v>
      </c>
      <c r="J320" s="14"/>
    </row>
    <row r="321" spans="1:10" ht="15.75" customHeight="1" x14ac:dyDescent="0.25">
      <c r="A321" s="41" t="s">
        <v>5</v>
      </c>
      <c r="B321" s="34" t="s">
        <v>2161</v>
      </c>
      <c r="C321" s="35">
        <v>1</v>
      </c>
      <c r="D321" s="30">
        <f t="shared" si="25"/>
        <v>37.450000000000003</v>
      </c>
      <c r="E321" s="30">
        <f t="shared" si="26"/>
        <v>35.577500000000001</v>
      </c>
      <c r="F321" s="82">
        <f t="shared" si="31"/>
        <v>33.705000000000005</v>
      </c>
      <c r="G321" s="29"/>
      <c r="H321" s="82">
        <f t="shared" ca="1" si="24"/>
        <v>37.450000000000003</v>
      </c>
      <c r="I321" s="36">
        <f t="shared" ca="1" si="32"/>
        <v>0</v>
      </c>
      <c r="J321" s="14"/>
    </row>
    <row r="322" spans="1:10" ht="15.75" customHeight="1" x14ac:dyDescent="0.25">
      <c r="A322" s="41" t="s">
        <v>5</v>
      </c>
      <c r="B322" s="34" t="s">
        <v>2658</v>
      </c>
      <c r="C322" s="35">
        <v>1</v>
      </c>
      <c r="D322" s="30">
        <f t="shared" si="25"/>
        <v>37.450000000000003</v>
      </c>
      <c r="E322" s="30">
        <f t="shared" si="26"/>
        <v>35.577500000000001</v>
      </c>
      <c r="F322" s="82">
        <f t="shared" si="31"/>
        <v>33.705000000000005</v>
      </c>
      <c r="G322" s="29"/>
      <c r="H322" s="82">
        <f t="shared" ca="1" si="24"/>
        <v>37.450000000000003</v>
      </c>
      <c r="I322" s="36">
        <f t="shared" ca="1" si="32"/>
        <v>0</v>
      </c>
      <c r="J322" s="14"/>
    </row>
    <row r="323" spans="1:10" ht="15.75" customHeight="1" x14ac:dyDescent="0.25">
      <c r="A323" s="41" t="s">
        <v>5</v>
      </c>
      <c r="B323" s="34" t="s">
        <v>2659</v>
      </c>
      <c r="C323" s="35">
        <v>1</v>
      </c>
      <c r="D323" s="30">
        <f t="shared" si="25"/>
        <v>37.450000000000003</v>
      </c>
      <c r="E323" s="30">
        <f t="shared" si="26"/>
        <v>35.577500000000001</v>
      </c>
      <c r="F323" s="82">
        <f t="shared" si="31"/>
        <v>33.705000000000005</v>
      </c>
      <c r="G323" s="29"/>
      <c r="H323" s="82">
        <f t="shared" ca="1" si="24"/>
        <v>37.450000000000003</v>
      </c>
      <c r="I323" s="36">
        <f t="shared" ca="1" si="32"/>
        <v>0</v>
      </c>
      <c r="J323" s="14"/>
    </row>
    <row r="324" spans="1:10" ht="15.75" customHeight="1" x14ac:dyDescent="0.25">
      <c r="A324" s="41" t="s">
        <v>5</v>
      </c>
      <c r="B324" s="34" t="s">
        <v>2660</v>
      </c>
      <c r="C324" s="35">
        <v>1</v>
      </c>
      <c r="D324" s="30">
        <f t="shared" si="25"/>
        <v>37.450000000000003</v>
      </c>
      <c r="E324" s="30">
        <f t="shared" si="26"/>
        <v>35.577500000000001</v>
      </c>
      <c r="F324" s="82">
        <f t="shared" si="31"/>
        <v>33.705000000000005</v>
      </c>
      <c r="G324" s="29"/>
      <c r="H324" s="82">
        <f t="shared" ca="1" si="24"/>
        <v>37.450000000000003</v>
      </c>
      <c r="I324" s="36">
        <f t="shared" ca="1" si="32"/>
        <v>0</v>
      </c>
      <c r="J324" s="14"/>
    </row>
    <row r="325" spans="1:10" ht="15.75" customHeight="1" x14ac:dyDescent="0.25">
      <c r="A325" s="41" t="s">
        <v>5</v>
      </c>
      <c r="B325" s="34" t="s">
        <v>2162</v>
      </c>
      <c r="C325" s="35">
        <v>1</v>
      </c>
      <c r="D325" s="30">
        <f t="shared" si="25"/>
        <v>37.450000000000003</v>
      </c>
      <c r="E325" s="30">
        <f t="shared" si="26"/>
        <v>35.577500000000001</v>
      </c>
      <c r="F325" s="82">
        <f t="shared" si="31"/>
        <v>33.705000000000005</v>
      </c>
      <c r="G325" s="29"/>
      <c r="H325" s="82">
        <f t="shared" ca="1" si="24"/>
        <v>37.450000000000003</v>
      </c>
      <c r="I325" s="36">
        <f t="shared" ca="1" si="32"/>
        <v>0</v>
      </c>
      <c r="J325" s="14"/>
    </row>
    <row r="326" spans="1:10" ht="15.75" customHeight="1" x14ac:dyDescent="0.25">
      <c r="A326" s="41" t="s">
        <v>5</v>
      </c>
      <c r="B326" s="34" t="s">
        <v>2163</v>
      </c>
      <c r="C326" s="35">
        <v>1</v>
      </c>
      <c r="D326" s="30">
        <f t="shared" si="25"/>
        <v>37.450000000000003</v>
      </c>
      <c r="E326" s="30">
        <f t="shared" si="26"/>
        <v>35.577500000000001</v>
      </c>
      <c r="F326" s="82">
        <f t="shared" si="31"/>
        <v>33.705000000000005</v>
      </c>
      <c r="G326" s="29"/>
      <c r="H326" s="82">
        <f t="shared" ca="1" si="24"/>
        <v>37.450000000000003</v>
      </c>
      <c r="I326" s="36">
        <f t="shared" ca="1" si="32"/>
        <v>0</v>
      </c>
      <c r="J326" s="14"/>
    </row>
    <row r="327" spans="1:10" ht="15.75" customHeight="1" x14ac:dyDescent="0.25">
      <c r="A327" s="41" t="s">
        <v>5</v>
      </c>
      <c r="B327" s="34" t="s">
        <v>2164</v>
      </c>
      <c r="C327" s="35">
        <v>1</v>
      </c>
      <c r="D327" s="30">
        <f t="shared" si="25"/>
        <v>37.450000000000003</v>
      </c>
      <c r="E327" s="30">
        <f t="shared" si="26"/>
        <v>35.577500000000001</v>
      </c>
      <c r="F327" s="82">
        <f t="shared" si="31"/>
        <v>33.705000000000005</v>
      </c>
      <c r="G327" s="29"/>
      <c r="H327" s="82">
        <f t="shared" ca="1" si="24"/>
        <v>37.450000000000003</v>
      </c>
      <c r="I327" s="36">
        <f t="shared" ca="1" si="32"/>
        <v>0</v>
      </c>
      <c r="J327" s="14"/>
    </row>
    <row r="328" spans="1:10" ht="15.75" customHeight="1" x14ac:dyDescent="0.25">
      <c r="A328" s="41" t="s">
        <v>5</v>
      </c>
      <c r="B328" s="34" t="s">
        <v>2165</v>
      </c>
      <c r="C328" s="35">
        <v>1</v>
      </c>
      <c r="D328" s="30">
        <f t="shared" si="25"/>
        <v>37.450000000000003</v>
      </c>
      <c r="E328" s="30">
        <f t="shared" si="26"/>
        <v>35.577500000000001</v>
      </c>
      <c r="F328" s="82">
        <f t="shared" si="31"/>
        <v>33.705000000000005</v>
      </c>
      <c r="G328" s="29"/>
      <c r="H328" s="82">
        <f t="shared" ca="1" si="24"/>
        <v>37.450000000000003</v>
      </c>
      <c r="I328" s="36">
        <f t="shared" ca="1" si="32"/>
        <v>0</v>
      </c>
      <c r="J328" s="14"/>
    </row>
    <row r="329" spans="1:10" ht="15.75" customHeight="1" x14ac:dyDescent="0.25">
      <c r="A329" s="41" t="s">
        <v>5</v>
      </c>
      <c r="B329" s="34" t="s">
        <v>2661</v>
      </c>
      <c r="C329" s="35">
        <v>1</v>
      </c>
      <c r="D329" s="30">
        <f t="shared" si="25"/>
        <v>37.450000000000003</v>
      </c>
      <c r="E329" s="30">
        <f t="shared" si="26"/>
        <v>35.577500000000001</v>
      </c>
      <c r="F329" s="82">
        <f t="shared" si="31"/>
        <v>33.705000000000005</v>
      </c>
      <c r="G329" s="29"/>
      <c r="H329" s="82">
        <f t="shared" ca="1" si="24"/>
        <v>37.450000000000003</v>
      </c>
      <c r="I329" s="36">
        <f t="shared" ca="1" si="32"/>
        <v>0</v>
      </c>
      <c r="J329" s="14"/>
    </row>
    <row r="330" spans="1:10" ht="15.75" customHeight="1" x14ac:dyDescent="0.25">
      <c r="A330" s="41" t="s">
        <v>5</v>
      </c>
      <c r="B330" s="34" t="s">
        <v>2662</v>
      </c>
      <c r="C330" s="35">
        <v>1</v>
      </c>
      <c r="D330" s="30">
        <f t="shared" si="25"/>
        <v>37.450000000000003</v>
      </c>
      <c r="E330" s="30">
        <f t="shared" si="26"/>
        <v>35.577500000000001</v>
      </c>
      <c r="F330" s="82">
        <f t="shared" si="31"/>
        <v>33.705000000000005</v>
      </c>
      <c r="G330" s="29"/>
      <c r="H330" s="82">
        <f t="shared" ca="1" si="24"/>
        <v>37.450000000000003</v>
      </c>
      <c r="I330" s="36">
        <f t="shared" ca="1" si="32"/>
        <v>0</v>
      </c>
      <c r="J330" s="14"/>
    </row>
    <row r="331" spans="1:10" ht="15.75" customHeight="1" x14ac:dyDescent="0.25">
      <c r="A331" s="41" t="s">
        <v>5</v>
      </c>
      <c r="B331" s="34" t="s">
        <v>2663</v>
      </c>
      <c r="C331" s="35">
        <v>1</v>
      </c>
      <c r="D331" s="30">
        <f t="shared" si="25"/>
        <v>37.450000000000003</v>
      </c>
      <c r="E331" s="30">
        <f t="shared" si="26"/>
        <v>35.577500000000001</v>
      </c>
      <c r="F331" s="82">
        <f t="shared" si="31"/>
        <v>33.705000000000005</v>
      </c>
      <c r="G331" s="29"/>
      <c r="H331" s="82">
        <f t="shared" ca="1" si="24"/>
        <v>37.450000000000003</v>
      </c>
      <c r="I331" s="36">
        <f t="shared" ca="1" si="32"/>
        <v>0</v>
      </c>
      <c r="J331" s="14"/>
    </row>
    <row r="332" spans="1:10" ht="15.75" customHeight="1" x14ac:dyDescent="0.25">
      <c r="A332" s="41" t="s">
        <v>5</v>
      </c>
      <c r="B332" s="34" t="s">
        <v>2664</v>
      </c>
      <c r="C332" s="35">
        <v>1</v>
      </c>
      <c r="D332" s="30">
        <f t="shared" si="25"/>
        <v>37.450000000000003</v>
      </c>
      <c r="E332" s="30">
        <f t="shared" si="26"/>
        <v>35.577500000000001</v>
      </c>
      <c r="F332" s="82">
        <f t="shared" si="31"/>
        <v>33.705000000000005</v>
      </c>
      <c r="G332" s="29"/>
      <c r="H332" s="82">
        <f t="shared" ca="1" si="24"/>
        <v>37.450000000000003</v>
      </c>
      <c r="I332" s="36">
        <f t="shared" ca="1" si="32"/>
        <v>0</v>
      </c>
      <c r="J332" s="14"/>
    </row>
    <row r="333" spans="1:10" ht="15.75" customHeight="1" x14ac:dyDescent="0.25">
      <c r="A333" s="41" t="s">
        <v>5</v>
      </c>
      <c r="B333" s="34" t="s">
        <v>2665</v>
      </c>
      <c r="C333" s="35">
        <v>1</v>
      </c>
      <c r="D333" s="30">
        <f t="shared" si="25"/>
        <v>37.450000000000003</v>
      </c>
      <c r="E333" s="30">
        <f t="shared" si="26"/>
        <v>35.577500000000001</v>
      </c>
      <c r="F333" s="82">
        <f t="shared" si="31"/>
        <v>33.705000000000005</v>
      </c>
      <c r="G333" s="29"/>
      <c r="H333" s="82">
        <f t="shared" ref="H333:H396" ca="1" si="36">IF($H$8&lt;2500,D333, IF(AND($H$8&lt;5000,$H$8&gt;2500),E333,F333))</f>
        <v>37.450000000000003</v>
      </c>
      <c r="I333" s="36">
        <f t="shared" ca="1" si="32"/>
        <v>0</v>
      </c>
      <c r="J333" s="14"/>
    </row>
    <row r="334" spans="1:10" ht="15.75" customHeight="1" x14ac:dyDescent="0.25">
      <c r="A334" s="41" t="s">
        <v>5</v>
      </c>
      <c r="B334" s="34" t="s">
        <v>2166</v>
      </c>
      <c r="C334" s="35">
        <v>1</v>
      </c>
      <c r="D334" s="30">
        <f t="shared" si="25"/>
        <v>37.450000000000003</v>
      </c>
      <c r="E334" s="30">
        <f t="shared" si="26"/>
        <v>35.577500000000001</v>
      </c>
      <c r="F334" s="82">
        <f t="shared" si="31"/>
        <v>33.705000000000005</v>
      </c>
      <c r="G334" s="29"/>
      <c r="H334" s="82">
        <f t="shared" ca="1" si="36"/>
        <v>37.450000000000003</v>
      </c>
      <c r="I334" s="36">
        <f t="shared" ca="1" si="32"/>
        <v>0</v>
      </c>
      <c r="J334" s="14"/>
    </row>
    <row r="335" spans="1:10" ht="15.75" customHeight="1" x14ac:dyDescent="0.25">
      <c r="A335" s="41" t="s">
        <v>5</v>
      </c>
      <c r="B335" s="34" t="s">
        <v>2666</v>
      </c>
      <c r="C335" s="35">
        <v>1</v>
      </c>
      <c r="D335" s="30">
        <f t="shared" si="25"/>
        <v>37.450000000000003</v>
      </c>
      <c r="E335" s="30">
        <f t="shared" si="26"/>
        <v>35.577500000000001</v>
      </c>
      <c r="F335" s="82">
        <f t="shared" si="31"/>
        <v>33.705000000000005</v>
      </c>
      <c r="G335" s="29"/>
      <c r="H335" s="82">
        <f t="shared" ca="1" si="36"/>
        <v>37.450000000000003</v>
      </c>
      <c r="I335" s="36">
        <f t="shared" ca="1" si="32"/>
        <v>0</v>
      </c>
      <c r="J335" s="14"/>
    </row>
    <row r="336" spans="1:10" ht="15.75" customHeight="1" x14ac:dyDescent="0.25">
      <c r="A336" s="41" t="s">
        <v>5</v>
      </c>
      <c r="B336" s="34" t="s">
        <v>2667</v>
      </c>
      <c r="C336" s="35">
        <v>1</v>
      </c>
      <c r="D336" s="30">
        <f t="shared" si="25"/>
        <v>37.450000000000003</v>
      </c>
      <c r="E336" s="30">
        <f t="shared" si="26"/>
        <v>35.577500000000001</v>
      </c>
      <c r="F336" s="82">
        <f t="shared" si="31"/>
        <v>33.705000000000005</v>
      </c>
      <c r="G336" s="29"/>
      <c r="H336" s="82">
        <f t="shared" ca="1" si="36"/>
        <v>37.450000000000003</v>
      </c>
      <c r="I336" s="36">
        <f t="shared" ca="1" si="32"/>
        <v>0</v>
      </c>
      <c r="J336" s="14"/>
    </row>
    <row r="337" spans="1:10" ht="15.75" customHeight="1" x14ac:dyDescent="0.25">
      <c r="A337" s="41" t="s">
        <v>5</v>
      </c>
      <c r="B337" s="34" t="s">
        <v>2668</v>
      </c>
      <c r="C337" s="35">
        <v>1</v>
      </c>
      <c r="D337" s="30">
        <f t="shared" si="25"/>
        <v>37.450000000000003</v>
      </c>
      <c r="E337" s="30">
        <f t="shared" si="26"/>
        <v>35.577500000000001</v>
      </c>
      <c r="F337" s="82">
        <f t="shared" si="31"/>
        <v>33.705000000000005</v>
      </c>
      <c r="G337" s="29"/>
      <c r="H337" s="82">
        <f t="shared" ca="1" si="36"/>
        <v>37.450000000000003</v>
      </c>
      <c r="I337" s="36">
        <f t="shared" ca="1" si="32"/>
        <v>0</v>
      </c>
      <c r="J337" s="14"/>
    </row>
    <row r="338" spans="1:10" ht="15.75" customHeight="1" x14ac:dyDescent="0.25">
      <c r="A338" s="41" t="s">
        <v>5</v>
      </c>
      <c r="B338" s="34" t="s">
        <v>2669</v>
      </c>
      <c r="C338" s="35">
        <v>1</v>
      </c>
      <c r="D338" s="30">
        <f t="shared" si="25"/>
        <v>37.450000000000003</v>
      </c>
      <c r="E338" s="30">
        <f t="shared" si="26"/>
        <v>35.577500000000001</v>
      </c>
      <c r="F338" s="82">
        <f t="shared" si="31"/>
        <v>33.705000000000005</v>
      </c>
      <c r="G338" s="29"/>
      <c r="H338" s="82">
        <f t="shared" ca="1" si="36"/>
        <v>37.450000000000003</v>
      </c>
      <c r="I338" s="36">
        <f t="shared" ca="1" si="32"/>
        <v>0</v>
      </c>
      <c r="J338" s="14"/>
    </row>
    <row r="339" spans="1:10" ht="15.75" customHeight="1" x14ac:dyDescent="0.25">
      <c r="A339" s="41" t="s">
        <v>5</v>
      </c>
      <c r="B339" s="34" t="s">
        <v>2167</v>
      </c>
      <c r="C339" s="35">
        <v>1</v>
      </c>
      <c r="D339" s="30">
        <f t="shared" si="25"/>
        <v>37.450000000000003</v>
      </c>
      <c r="E339" s="30">
        <f t="shared" si="26"/>
        <v>35.577500000000001</v>
      </c>
      <c r="F339" s="82">
        <f t="shared" si="31"/>
        <v>33.705000000000005</v>
      </c>
      <c r="G339" s="29"/>
      <c r="H339" s="82">
        <f t="shared" ca="1" si="36"/>
        <v>37.450000000000003</v>
      </c>
      <c r="I339" s="36">
        <f t="shared" ca="1" si="32"/>
        <v>0</v>
      </c>
      <c r="J339" s="14"/>
    </row>
    <row r="340" spans="1:10" ht="15.75" customHeight="1" x14ac:dyDescent="0.25">
      <c r="A340" s="41" t="s">
        <v>5</v>
      </c>
      <c r="B340" s="34" t="s">
        <v>2670</v>
      </c>
      <c r="C340" s="35">
        <v>1</v>
      </c>
      <c r="D340" s="30">
        <f t="shared" si="25"/>
        <v>37.450000000000003</v>
      </c>
      <c r="E340" s="30">
        <f t="shared" si="26"/>
        <v>35.577500000000001</v>
      </c>
      <c r="F340" s="82">
        <f t="shared" si="31"/>
        <v>33.705000000000005</v>
      </c>
      <c r="G340" s="29"/>
      <c r="H340" s="82">
        <f t="shared" ca="1" si="36"/>
        <v>37.450000000000003</v>
      </c>
      <c r="I340" s="36">
        <f t="shared" ca="1" si="32"/>
        <v>0</v>
      </c>
      <c r="J340" s="14"/>
    </row>
    <row r="341" spans="1:10" ht="15.75" customHeight="1" x14ac:dyDescent="0.25">
      <c r="A341" s="41" t="s">
        <v>5</v>
      </c>
      <c r="B341" s="34" t="s">
        <v>2168</v>
      </c>
      <c r="C341" s="35">
        <v>1</v>
      </c>
      <c r="D341" s="30">
        <f t="shared" si="25"/>
        <v>37.450000000000003</v>
      </c>
      <c r="E341" s="30">
        <f t="shared" si="26"/>
        <v>35.577500000000001</v>
      </c>
      <c r="F341" s="82">
        <f t="shared" si="31"/>
        <v>33.705000000000005</v>
      </c>
      <c r="G341" s="29"/>
      <c r="H341" s="82">
        <f t="shared" ca="1" si="36"/>
        <v>37.450000000000003</v>
      </c>
      <c r="I341" s="36">
        <f t="shared" ca="1" si="32"/>
        <v>0</v>
      </c>
      <c r="J341" s="14"/>
    </row>
    <row r="342" spans="1:10" ht="15.75" customHeight="1" x14ac:dyDescent="0.25">
      <c r="A342" s="41" t="s">
        <v>5</v>
      </c>
      <c r="B342" s="34" t="s">
        <v>2169</v>
      </c>
      <c r="C342" s="35">
        <v>1</v>
      </c>
      <c r="D342" s="30">
        <f t="shared" si="25"/>
        <v>37.450000000000003</v>
      </c>
      <c r="E342" s="30">
        <f t="shared" si="26"/>
        <v>35.577500000000001</v>
      </c>
      <c r="F342" s="82">
        <f t="shared" si="31"/>
        <v>33.705000000000005</v>
      </c>
      <c r="G342" s="29"/>
      <c r="H342" s="82">
        <f t="shared" ca="1" si="36"/>
        <v>37.450000000000003</v>
      </c>
      <c r="I342" s="36">
        <f t="shared" ca="1" si="32"/>
        <v>0</v>
      </c>
      <c r="J342" s="14"/>
    </row>
    <row r="343" spans="1:10" ht="15.75" customHeight="1" x14ac:dyDescent="0.25">
      <c r="A343" s="41" t="s">
        <v>5</v>
      </c>
      <c r="B343" s="34" t="s">
        <v>2671</v>
      </c>
      <c r="C343" s="35">
        <v>1</v>
      </c>
      <c r="D343" s="30">
        <f t="shared" si="25"/>
        <v>37.450000000000003</v>
      </c>
      <c r="E343" s="30">
        <f t="shared" si="26"/>
        <v>35.577500000000001</v>
      </c>
      <c r="F343" s="82">
        <f t="shared" si="31"/>
        <v>33.705000000000005</v>
      </c>
      <c r="G343" s="29"/>
      <c r="H343" s="82">
        <f t="shared" ca="1" si="36"/>
        <v>37.450000000000003</v>
      </c>
      <c r="I343" s="36">
        <f t="shared" ca="1" si="32"/>
        <v>0</v>
      </c>
      <c r="J343" s="14"/>
    </row>
    <row r="344" spans="1:10" ht="15.75" customHeight="1" x14ac:dyDescent="0.25">
      <c r="A344" s="41" t="s">
        <v>5</v>
      </c>
      <c r="B344" s="34" t="s">
        <v>2672</v>
      </c>
      <c r="C344" s="35">
        <v>1</v>
      </c>
      <c r="D344" s="30">
        <f t="shared" si="25"/>
        <v>37.450000000000003</v>
      </c>
      <c r="E344" s="30">
        <f t="shared" si="26"/>
        <v>35.577500000000001</v>
      </c>
      <c r="F344" s="82">
        <f t="shared" si="31"/>
        <v>33.705000000000005</v>
      </c>
      <c r="G344" s="29"/>
      <c r="H344" s="82">
        <f t="shared" ca="1" si="36"/>
        <v>37.450000000000003</v>
      </c>
      <c r="I344" s="36">
        <f t="shared" ca="1" si="32"/>
        <v>0</v>
      </c>
      <c r="J344" s="14"/>
    </row>
    <row r="345" spans="1:10" ht="15.75" customHeight="1" x14ac:dyDescent="0.25">
      <c r="A345" s="41" t="s">
        <v>5</v>
      </c>
      <c r="B345" s="34" t="s">
        <v>2170</v>
      </c>
      <c r="C345" s="35">
        <v>1</v>
      </c>
      <c r="D345" s="30">
        <f t="shared" si="25"/>
        <v>37.450000000000003</v>
      </c>
      <c r="E345" s="30">
        <f t="shared" si="26"/>
        <v>35.577500000000001</v>
      </c>
      <c r="F345" s="82">
        <f t="shared" si="31"/>
        <v>33.705000000000005</v>
      </c>
      <c r="G345" s="29"/>
      <c r="H345" s="82">
        <f t="shared" ca="1" si="36"/>
        <v>37.450000000000003</v>
      </c>
      <c r="I345" s="36">
        <f t="shared" ca="1" si="32"/>
        <v>0</v>
      </c>
      <c r="J345" s="14"/>
    </row>
    <row r="346" spans="1:10" ht="15.75" customHeight="1" x14ac:dyDescent="0.25">
      <c r="A346" s="41" t="s">
        <v>5</v>
      </c>
      <c r="B346" s="34" t="s">
        <v>2171</v>
      </c>
      <c r="C346" s="35">
        <v>1</v>
      </c>
      <c r="D346" s="30">
        <f t="shared" si="25"/>
        <v>37.450000000000003</v>
      </c>
      <c r="E346" s="30">
        <f t="shared" si="26"/>
        <v>35.577500000000001</v>
      </c>
      <c r="F346" s="82">
        <f t="shared" si="31"/>
        <v>33.705000000000005</v>
      </c>
      <c r="G346" s="29"/>
      <c r="H346" s="82">
        <f t="shared" ca="1" si="36"/>
        <v>37.450000000000003</v>
      </c>
      <c r="I346" s="36">
        <f t="shared" ca="1" si="32"/>
        <v>0</v>
      </c>
      <c r="J346" s="14"/>
    </row>
    <row r="347" spans="1:10" ht="15.75" customHeight="1" x14ac:dyDescent="0.25">
      <c r="A347" s="41" t="s">
        <v>5</v>
      </c>
      <c r="B347" s="34" t="s">
        <v>2172</v>
      </c>
      <c r="C347" s="35">
        <v>1</v>
      </c>
      <c r="D347" s="30">
        <f t="shared" si="25"/>
        <v>37.450000000000003</v>
      </c>
      <c r="E347" s="30">
        <f t="shared" si="26"/>
        <v>35.577500000000001</v>
      </c>
      <c r="F347" s="82">
        <f t="shared" si="31"/>
        <v>33.705000000000005</v>
      </c>
      <c r="G347" s="29"/>
      <c r="H347" s="82">
        <f t="shared" ca="1" si="36"/>
        <v>37.450000000000003</v>
      </c>
      <c r="I347" s="36">
        <f t="shared" ca="1" si="32"/>
        <v>0</v>
      </c>
      <c r="J347" s="14"/>
    </row>
    <row r="348" spans="1:10" ht="15.75" customHeight="1" x14ac:dyDescent="0.25">
      <c r="A348" s="41" t="s">
        <v>5</v>
      </c>
      <c r="B348" s="34" t="s">
        <v>2173</v>
      </c>
      <c r="C348" s="35">
        <v>1</v>
      </c>
      <c r="D348" s="30">
        <f t="shared" si="25"/>
        <v>37.450000000000003</v>
      </c>
      <c r="E348" s="30">
        <f t="shared" si="26"/>
        <v>35.577500000000001</v>
      </c>
      <c r="F348" s="82">
        <f t="shared" si="31"/>
        <v>33.705000000000005</v>
      </c>
      <c r="G348" s="29"/>
      <c r="H348" s="82">
        <f t="shared" ca="1" si="36"/>
        <v>37.450000000000003</v>
      </c>
      <c r="I348" s="36">
        <f t="shared" ca="1" si="32"/>
        <v>0</v>
      </c>
      <c r="J348" s="14"/>
    </row>
    <row r="349" spans="1:10" ht="15.75" customHeight="1" x14ac:dyDescent="0.25">
      <c r="A349" s="41" t="s">
        <v>5</v>
      </c>
      <c r="B349" s="34" t="s">
        <v>2174</v>
      </c>
      <c r="C349" s="35">
        <v>1</v>
      </c>
      <c r="D349" s="30">
        <f t="shared" ref="D349:D412" si="37">C349*$K$9</f>
        <v>37.450000000000003</v>
      </c>
      <c r="E349" s="30">
        <f t="shared" ref="E349:E412" si="38">D349*0.95</f>
        <v>35.577500000000001</v>
      </c>
      <c r="F349" s="82">
        <f t="shared" si="31"/>
        <v>33.705000000000005</v>
      </c>
      <c r="G349" s="29"/>
      <c r="H349" s="82">
        <f t="shared" ca="1" si="36"/>
        <v>37.450000000000003</v>
      </c>
      <c r="I349" s="36">
        <f t="shared" ca="1" si="32"/>
        <v>0</v>
      </c>
      <c r="J349" s="14"/>
    </row>
    <row r="350" spans="1:10" ht="15.75" customHeight="1" x14ac:dyDescent="0.25">
      <c r="A350" s="41" t="s">
        <v>5</v>
      </c>
      <c r="B350" s="34" t="s">
        <v>2175</v>
      </c>
      <c r="C350" s="35">
        <v>1</v>
      </c>
      <c r="D350" s="30">
        <f t="shared" si="37"/>
        <v>37.450000000000003</v>
      </c>
      <c r="E350" s="30">
        <f t="shared" si="38"/>
        <v>35.577500000000001</v>
      </c>
      <c r="F350" s="82">
        <f t="shared" si="31"/>
        <v>33.705000000000005</v>
      </c>
      <c r="G350" s="29"/>
      <c r="H350" s="82">
        <f t="shared" ca="1" si="36"/>
        <v>37.450000000000003</v>
      </c>
      <c r="I350" s="36">
        <f t="shared" ca="1" si="32"/>
        <v>0</v>
      </c>
      <c r="J350" s="14"/>
    </row>
    <row r="351" spans="1:10" ht="15.75" customHeight="1" x14ac:dyDescent="0.25">
      <c r="A351" s="41" t="s">
        <v>5</v>
      </c>
      <c r="B351" s="34" t="s">
        <v>2673</v>
      </c>
      <c r="C351" s="35">
        <v>1</v>
      </c>
      <c r="D351" s="30">
        <f t="shared" si="37"/>
        <v>37.450000000000003</v>
      </c>
      <c r="E351" s="30">
        <f t="shared" si="38"/>
        <v>35.577500000000001</v>
      </c>
      <c r="F351" s="82">
        <f t="shared" si="31"/>
        <v>33.705000000000005</v>
      </c>
      <c r="G351" s="29"/>
      <c r="H351" s="82">
        <f t="shared" ca="1" si="36"/>
        <v>37.450000000000003</v>
      </c>
      <c r="I351" s="36">
        <f t="shared" ca="1" si="32"/>
        <v>0</v>
      </c>
      <c r="J351" s="14"/>
    </row>
    <row r="352" spans="1:10" ht="15.75" customHeight="1" x14ac:dyDescent="0.25">
      <c r="A352" s="41" t="s">
        <v>5</v>
      </c>
      <c r="B352" s="34" t="s">
        <v>2674</v>
      </c>
      <c r="C352" s="35">
        <v>1</v>
      </c>
      <c r="D352" s="30">
        <f t="shared" si="37"/>
        <v>37.450000000000003</v>
      </c>
      <c r="E352" s="30">
        <f t="shared" si="38"/>
        <v>35.577500000000001</v>
      </c>
      <c r="F352" s="82">
        <f t="shared" si="31"/>
        <v>33.705000000000005</v>
      </c>
      <c r="G352" s="29"/>
      <c r="H352" s="82">
        <f t="shared" ca="1" si="36"/>
        <v>37.450000000000003</v>
      </c>
      <c r="I352" s="36">
        <f t="shared" ca="1" si="32"/>
        <v>0</v>
      </c>
      <c r="J352" s="14"/>
    </row>
    <row r="353" spans="1:10" ht="15.75" customHeight="1" x14ac:dyDescent="0.25">
      <c r="A353" s="41" t="s">
        <v>5</v>
      </c>
      <c r="B353" s="34" t="s">
        <v>2176</v>
      </c>
      <c r="C353" s="35">
        <v>1</v>
      </c>
      <c r="D353" s="30">
        <f t="shared" si="37"/>
        <v>37.450000000000003</v>
      </c>
      <c r="E353" s="30">
        <f t="shared" si="38"/>
        <v>35.577500000000001</v>
      </c>
      <c r="F353" s="82">
        <f t="shared" si="31"/>
        <v>33.705000000000005</v>
      </c>
      <c r="G353" s="29"/>
      <c r="H353" s="82">
        <f t="shared" ca="1" si="36"/>
        <v>37.450000000000003</v>
      </c>
      <c r="I353" s="36">
        <f t="shared" ca="1" si="32"/>
        <v>0</v>
      </c>
      <c r="J353" s="14"/>
    </row>
    <row r="354" spans="1:10" ht="15.75" customHeight="1" x14ac:dyDescent="0.25">
      <c r="A354" s="41" t="s">
        <v>5</v>
      </c>
      <c r="B354" s="34" t="s">
        <v>2675</v>
      </c>
      <c r="C354" s="35">
        <v>1</v>
      </c>
      <c r="D354" s="30">
        <f t="shared" si="37"/>
        <v>37.450000000000003</v>
      </c>
      <c r="E354" s="30">
        <f t="shared" si="38"/>
        <v>35.577500000000001</v>
      </c>
      <c r="F354" s="82">
        <f t="shared" si="31"/>
        <v>33.705000000000005</v>
      </c>
      <c r="G354" s="29"/>
      <c r="H354" s="82">
        <f t="shared" ca="1" si="36"/>
        <v>37.450000000000003</v>
      </c>
      <c r="I354" s="36">
        <f t="shared" ca="1" si="32"/>
        <v>0</v>
      </c>
      <c r="J354" s="14"/>
    </row>
    <row r="355" spans="1:10" ht="15.75" customHeight="1" x14ac:dyDescent="0.25">
      <c r="A355" s="41" t="s">
        <v>5</v>
      </c>
      <c r="B355" s="34" t="s">
        <v>2676</v>
      </c>
      <c r="C355" s="35">
        <v>1</v>
      </c>
      <c r="D355" s="30">
        <f t="shared" si="37"/>
        <v>37.450000000000003</v>
      </c>
      <c r="E355" s="30">
        <f t="shared" si="38"/>
        <v>35.577500000000001</v>
      </c>
      <c r="F355" s="82">
        <f t="shared" si="31"/>
        <v>33.705000000000005</v>
      </c>
      <c r="G355" s="29"/>
      <c r="H355" s="82">
        <f t="shared" ca="1" si="36"/>
        <v>37.450000000000003</v>
      </c>
      <c r="I355" s="36">
        <f t="shared" ca="1" si="32"/>
        <v>0</v>
      </c>
      <c r="J355" s="14"/>
    </row>
    <row r="356" spans="1:10" ht="15.75" customHeight="1" x14ac:dyDescent="0.25">
      <c r="A356" s="41" t="s">
        <v>5</v>
      </c>
      <c r="B356" s="34" t="s">
        <v>2677</v>
      </c>
      <c r="C356" s="35">
        <v>1</v>
      </c>
      <c r="D356" s="30">
        <f t="shared" si="37"/>
        <v>37.450000000000003</v>
      </c>
      <c r="E356" s="30">
        <f t="shared" si="38"/>
        <v>35.577500000000001</v>
      </c>
      <c r="F356" s="82">
        <f t="shared" si="31"/>
        <v>33.705000000000005</v>
      </c>
      <c r="G356" s="29"/>
      <c r="H356" s="82">
        <f t="shared" ca="1" si="36"/>
        <v>37.450000000000003</v>
      </c>
      <c r="I356" s="36">
        <f t="shared" ca="1" si="32"/>
        <v>0</v>
      </c>
      <c r="J356" s="14"/>
    </row>
    <row r="357" spans="1:10" ht="15.75" customHeight="1" x14ac:dyDescent="0.25">
      <c r="A357" s="41" t="s">
        <v>5</v>
      </c>
      <c r="B357" s="34" t="s">
        <v>2177</v>
      </c>
      <c r="C357" s="35">
        <v>1</v>
      </c>
      <c r="D357" s="30">
        <f t="shared" si="37"/>
        <v>37.450000000000003</v>
      </c>
      <c r="E357" s="30">
        <f t="shared" si="38"/>
        <v>35.577500000000001</v>
      </c>
      <c r="F357" s="82">
        <f t="shared" si="31"/>
        <v>33.705000000000005</v>
      </c>
      <c r="G357" s="29"/>
      <c r="H357" s="82">
        <f t="shared" ca="1" si="36"/>
        <v>37.450000000000003</v>
      </c>
      <c r="I357" s="36">
        <f t="shared" ca="1" si="32"/>
        <v>0</v>
      </c>
      <c r="J357" s="14"/>
    </row>
    <row r="358" spans="1:10" ht="15.75" customHeight="1" x14ac:dyDescent="0.25">
      <c r="A358" s="41" t="s">
        <v>5</v>
      </c>
      <c r="B358" s="34" t="s">
        <v>2178</v>
      </c>
      <c r="C358" s="35">
        <v>1</v>
      </c>
      <c r="D358" s="30">
        <f t="shared" si="37"/>
        <v>37.450000000000003</v>
      </c>
      <c r="E358" s="30">
        <f t="shared" si="38"/>
        <v>35.577500000000001</v>
      </c>
      <c r="F358" s="82">
        <f t="shared" si="31"/>
        <v>33.705000000000005</v>
      </c>
      <c r="G358" s="29"/>
      <c r="H358" s="82">
        <f t="shared" ca="1" si="36"/>
        <v>37.450000000000003</v>
      </c>
      <c r="I358" s="36">
        <f t="shared" ca="1" si="32"/>
        <v>0</v>
      </c>
      <c r="J358" s="14"/>
    </row>
    <row r="359" spans="1:10" ht="15.75" customHeight="1" x14ac:dyDescent="0.25">
      <c r="A359" s="41" t="s">
        <v>5</v>
      </c>
      <c r="B359" s="34" t="s">
        <v>2179</v>
      </c>
      <c r="C359" s="35">
        <v>1</v>
      </c>
      <c r="D359" s="30">
        <f t="shared" si="37"/>
        <v>37.450000000000003</v>
      </c>
      <c r="E359" s="30">
        <f t="shared" si="38"/>
        <v>35.577500000000001</v>
      </c>
      <c r="F359" s="82">
        <f t="shared" si="31"/>
        <v>33.705000000000005</v>
      </c>
      <c r="G359" s="29"/>
      <c r="H359" s="82">
        <f t="shared" ca="1" si="36"/>
        <v>37.450000000000003</v>
      </c>
      <c r="I359" s="36">
        <f t="shared" ca="1" si="32"/>
        <v>0</v>
      </c>
      <c r="J359" s="14"/>
    </row>
    <row r="360" spans="1:10" ht="15.75" customHeight="1" x14ac:dyDescent="0.25">
      <c r="A360" s="41" t="s">
        <v>5</v>
      </c>
      <c r="B360" s="34" t="s">
        <v>2678</v>
      </c>
      <c r="C360" s="35">
        <v>1</v>
      </c>
      <c r="D360" s="30">
        <f t="shared" si="37"/>
        <v>37.450000000000003</v>
      </c>
      <c r="E360" s="30">
        <f t="shared" si="38"/>
        <v>35.577500000000001</v>
      </c>
      <c r="F360" s="82">
        <f t="shared" si="31"/>
        <v>33.705000000000005</v>
      </c>
      <c r="G360" s="29"/>
      <c r="H360" s="82">
        <f t="shared" ca="1" si="36"/>
        <v>37.450000000000003</v>
      </c>
      <c r="I360" s="36">
        <f t="shared" ca="1" si="32"/>
        <v>0</v>
      </c>
      <c r="J360" s="14"/>
    </row>
    <row r="361" spans="1:10" ht="15.75" customHeight="1" x14ac:dyDescent="0.25">
      <c r="A361" s="41" t="s">
        <v>5</v>
      </c>
      <c r="B361" s="34" t="s">
        <v>2679</v>
      </c>
      <c r="C361" s="35">
        <v>1</v>
      </c>
      <c r="D361" s="30">
        <f t="shared" si="37"/>
        <v>37.450000000000003</v>
      </c>
      <c r="E361" s="30">
        <f t="shared" si="38"/>
        <v>35.577500000000001</v>
      </c>
      <c r="F361" s="82">
        <f t="shared" si="31"/>
        <v>33.705000000000005</v>
      </c>
      <c r="G361" s="29"/>
      <c r="H361" s="82">
        <f t="shared" ca="1" si="36"/>
        <v>37.450000000000003</v>
      </c>
      <c r="I361" s="36">
        <f t="shared" ca="1" si="32"/>
        <v>0</v>
      </c>
      <c r="J361" s="14"/>
    </row>
    <row r="362" spans="1:10" ht="15.75" customHeight="1" x14ac:dyDescent="0.25">
      <c r="A362" s="41" t="s">
        <v>5</v>
      </c>
      <c r="B362" s="34" t="s">
        <v>2680</v>
      </c>
      <c r="C362" s="35">
        <v>1</v>
      </c>
      <c r="D362" s="30">
        <f t="shared" si="37"/>
        <v>37.450000000000003</v>
      </c>
      <c r="E362" s="30">
        <f t="shared" si="38"/>
        <v>35.577500000000001</v>
      </c>
      <c r="F362" s="82">
        <f t="shared" si="31"/>
        <v>33.705000000000005</v>
      </c>
      <c r="G362" s="29"/>
      <c r="H362" s="82">
        <f t="shared" ca="1" si="36"/>
        <v>37.450000000000003</v>
      </c>
      <c r="I362" s="36">
        <f t="shared" ca="1" si="32"/>
        <v>0</v>
      </c>
      <c r="J362" s="14"/>
    </row>
    <row r="363" spans="1:10" ht="15.75" customHeight="1" x14ac:dyDescent="0.25">
      <c r="A363" s="41" t="s">
        <v>5</v>
      </c>
      <c r="B363" s="34" t="s">
        <v>2681</v>
      </c>
      <c r="C363" s="35">
        <v>1</v>
      </c>
      <c r="D363" s="30">
        <f t="shared" si="37"/>
        <v>37.450000000000003</v>
      </c>
      <c r="E363" s="30">
        <f t="shared" si="38"/>
        <v>35.577500000000001</v>
      </c>
      <c r="F363" s="82">
        <f t="shared" si="31"/>
        <v>33.705000000000005</v>
      </c>
      <c r="G363" s="29"/>
      <c r="H363" s="82">
        <f t="shared" ca="1" si="36"/>
        <v>37.450000000000003</v>
      </c>
      <c r="I363" s="36">
        <f t="shared" ca="1" si="32"/>
        <v>0</v>
      </c>
      <c r="J363" s="14"/>
    </row>
    <row r="364" spans="1:10" ht="15.75" customHeight="1" x14ac:dyDescent="0.25">
      <c r="A364" s="41" t="s">
        <v>5</v>
      </c>
      <c r="B364" s="34" t="s">
        <v>2180</v>
      </c>
      <c r="C364" s="35">
        <v>1</v>
      </c>
      <c r="D364" s="30">
        <f t="shared" si="37"/>
        <v>37.450000000000003</v>
      </c>
      <c r="E364" s="30">
        <f t="shared" si="38"/>
        <v>35.577500000000001</v>
      </c>
      <c r="F364" s="82">
        <f t="shared" si="31"/>
        <v>33.705000000000005</v>
      </c>
      <c r="G364" s="29"/>
      <c r="H364" s="82">
        <f t="shared" ca="1" si="36"/>
        <v>37.450000000000003</v>
      </c>
      <c r="I364" s="36">
        <f t="shared" ca="1" si="32"/>
        <v>0</v>
      </c>
      <c r="J364" s="14"/>
    </row>
    <row r="365" spans="1:10" ht="15.75" customHeight="1" x14ac:dyDescent="0.25">
      <c r="A365" s="41" t="s">
        <v>5</v>
      </c>
      <c r="B365" s="34" t="s">
        <v>2682</v>
      </c>
      <c r="C365" s="35">
        <v>1</v>
      </c>
      <c r="D365" s="30">
        <f t="shared" si="37"/>
        <v>37.450000000000003</v>
      </c>
      <c r="E365" s="30">
        <f t="shared" si="38"/>
        <v>35.577500000000001</v>
      </c>
      <c r="F365" s="82">
        <f t="shared" si="31"/>
        <v>33.705000000000005</v>
      </c>
      <c r="G365" s="29"/>
      <c r="H365" s="82">
        <f t="shared" ca="1" si="36"/>
        <v>37.450000000000003</v>
      </c>
      <c r="I365" s="36">
        <f t="shared" ca="1" si="32"/>
        <v>0</v>
      </c>
      <c r="J365" s="14"/>
    </row>
    <row r="366" spans="1:10" ht="15.75" customHeight="1" x14ac:dyDescent="0.25">
      <c r="A366" s="41" t="s">
        <v>5</v>
      </c>
      <c r="B366" s="34" t="s">
        <v>2683</v>
      </c>
      <c r="C366" s="35">
        <v>1</v>
      </c>
      <c r="D366" s="30">
        <f t="shared" si="37"/>
        <v>37.450000000000003</v>
      </c>
      <c r="E366" s="30">
        <f t="shared" si="38"/>
        <v>35.577500000000001</v>
      </c>
      <c r="F366" s="82">
        <f t="shared" si="31"/>
        <v>33.705000000000005</v>
      </c>
      <c r="G366" s="29"/>
      <c r="H366" s="82">
        <f t="shared" ca="1" si="36"/>
        <v>37.450000000000003</v>
      </c>
      <c r="I366" s="36">
        <f t="shared" ca="1" si="32"/>
        <v>0</v>
      </c>
      <c r="J366" s="14"/>
    </row>
    <row r="367" spans="1:10" ht="15.75" customHeight="1" x14ac:dyDescent="0.25">
      <c r="A367" s="41" t="s">
        <v>5</v>
      </c>
      <c r="B367" s="34" t="s">
        <v>2181</v>
      </c>
      <c r="C367" s="35">
        <v>1</v>
      </c>
      <c r="D367" s="30">
        <f t="shared" si="37"/>
        <v>37.450000000000003</v>
      </c>
      <c r="E367" s="30">
        <f t="shared" si="38"/>
        <v>35.577500000000001</v>
      </c>
      <c r="F367" s="82">
        <f t="shared" ref="F367:F430" si="39">D367*0.9</f>
        <v>33.705000000000005</v>
      </c>
      <c r="G367" s="29"/>
      <c r="H367" s="82">
        <f t="shared" ca="1" si="36"/>
        <v>37.450000000000003</v>
      </c>
      <c r="I367" s="36">
        <f t="shared" ref="I367:I430" ca="1" si="40">G367*H367</f>
        <v>0</v>
      </c>
      <c r="J367" s="14"/>
    </row>
    <row r="368" spans="1:10" ht="15.75" customHeight="1" x14ac:dyDescent="0.25">
      <c r="A368" s="41" t="s">
        <v>5</v>
      </c>
      <c r="B368" s="34" t="s">
        <v>2684</v>
      </c>
      <c r="C368" s="35">
        <v>1</v>
      </c>
      <c r="D368" s="30">
        <f t="shared" si="37"/>
        <v>37.450000000000003</v>
      </c>
      <c r="E368" s="30">
        <f t="shared" si="38"/>
        <v>35.577500000000001</v>
      </c>
      <c r="F368" s="82">
        <f t="shared" si="39"/>
        <v>33.705000000000005</v>
      </c>
      <c r="G368" s="29"/>
      <c r="H368" s="82">
        <f t="shared" ca="1" si="36"/>
        <v>37.450000000000003</v>
      </c>
      <c r="I368" s="36">
        <f t="shared" ca="1" si="40"/>
        <v>0</v>
      </c>
      <c r="J368" s="14"/>
    </row>
    <row r="369" spans="1:10" ht="15.75" customHeight="1" x14ac:dyDescent="0.25">
      <c r="A369" s="41" t="s">
        <v>5</v>
      </c>
      <c r="B369" s="34" t="s">
        <v>2685</v>
      </c>
      <c r="C369" s="35">
        <v>1</v>
      </c>
      <c r="D369" s="30">
        <f t="shared" si="37"/>
        <v>37.450000000000003</v>
      </c>
      <c r="E369" s="30">
        <f t="shared" si="38"/>
        <v>35.577500000000001</v>
      </c>
      <c r="F369" s="82">
        <f t="shared" si="39"/>
        <v>33.705000000000005</v>
      </c>
      <c r="G369" s="29"/>
      <c r="H369" s="82">
        <f t="shared" ca="1" si="36"/>
        <v>37.450000000000003</v>
      </c>
      <c r="I369" s="36">
        <f t="shared" ca="1" si="40"/>
        <v>0</v>
      </c>
      <c r="J369" s="14"/>
    </row>
    <row r="370" spans="1:10" ht="15.75" customHeight="1" x14ac:dyDescent="0.25">
      <c r="A370" s="41" t="s">
        <v>5</v>
      </c>
      <c r="B370" s="34" t="s">
        <v>2182</v>
      </c>
      <c r="C370" s="35">
        <v>1</v>
      </c>
      <c r="D370" s="30">
        <f t="shared" si="37"/>
        <v>37.450000000000003</v>
      </c>
      <c r="E370" s="30">
        <f t="shared" si="38"/>
        <v>35.577500000000001</v>
      </c>
      <c r="F370" s="82">
        <f t="shared" si="39"/>
        <v>33.705000000000005</v>
      </c>
      <c r="G370" s="29"/>
      <c r="H370" s="82">
        <f t="shared" ca="1" si="36"/>
        <v>37.450000000000003</v>
      </c>
      <c r="I370" s="36">
        <f t="shared" ca="1" si="40"/>
        <v>0</v>
      </c>
      <c r="J370" s="14"/>
    </row>
    <row r="371" spans="1:10" ht="15.75" customHeight="1" x14ac:dyDescent="0.25">
      <c r="A371" s="41" t="s">
        <v>5</v>
      </c>
      <c r="B371" s="34" t="s">
        <v>2183</v>
      </c>
      <c r="C371" s="35">
        <v>1</v>
      </c>
      <c r="D371" s="30">
        <f t="shared" si="37"/>
        <v>37.450000000000003</v>
      </c>
      <c r="E371" s="30">
        <f t="shared" si="38"/>
        <v>35.577500000000001</v>
      </c>
      <c r="F371" s="82">
        <f t="shared" si="39"/>
        <v>33.705000000000005</v>
      </c>
      <c r="G371" s="29"/>
      <c r="H371" s="82">
        <f t="shared" ca="1" si="36"/>
        <v>37.450000000000003</v>
      </c>
      <c r="I371" s="36">
        <f t="shared" ca="1" si="40"/>
        <v>0</v>
      </c>
      <c r="J371" s="14"/>
    </row>
    <row r="372" spans="1:10" ht="15.75" customHeight="1" x14ac:dyDescent="0.25">
      <c r="A372" s="41" t="s">
        <v>5</v>
      </c>
      <c r="B372" s="34" t="s">
        <v>2184</v>
      </c>
      <c r="C372" s="35">
        <v>1</v>
      </c>
      <c r="D372" s="30">
        <f t="shared" si="37"/>
        <v>37.450000000000003</v>
      </c>
      <c r="E372" s="30">
        <f t="shared" si="38"/>
        <v>35.577500000000001</v>
      </c>
      <c r="F372" s="82">
        <f t="shared" si="39"/>
        <v>33.705000000000005</v>
      </c>
      <c r="G372" s="29"/>
      <c r="H372" s="82">
        <f t="shared" ca="1" si="36"/>
        <v>37.450000000000003</v>
      </c>
      <c r="I372" s="36">
        <f t="shared" ca="1" si="40"/>
        <v>0</v>
      </c>
      <c r="J372" s="14"/>
    </row>
    <row r="373" spans="1:10" ht="15.75" customHeight="1" x14ac:dyDescent="0.25">
      <c r="A373" s="41" t="s">
        <v>5</v>
      </c>
      <c r="B373" s="34" t="s">
        <v>2686</v>
      </c>
      <c r="C373" s="35">
        <v>1</v>
      </c>
      <c r="D373" s="30">
        <f t="shared" si="37"/>
        <v>37.450000000000003</v>
      </c>
      <c r="E373" s="30">
        <f t="shared" si="38"/>
        <v>35.577500000000001</v>
      </c>
      <c r="F373" s="82">
        <f t="shared" si="39"/>
        <v>33.705000000000005</v>
      </c>
      <c r="G373" s="29"/>
      <c r="H373" s="82">
        <f t="shared" ca="1" si="36"/>
        <v>37.450000000000003</v>
      </c>
      <c r="I373" s="36">
        <f t="shared" ca="1" si="40"/>
        <v>0</v>
      </c>
      <c r="J373" s="14"/>
    </row>
    <row r="374" spans="1:10" ht="15.75" customHeight="1" x14ac:dyDescent="0.25">
      <c r="A374" s="41" t="s">
        <v>5</v>
      </c>
      <c r="B374" s="34" t="s">
        <v>2185</v>
      </c>
      <c r="C374" s="35">
        <v>1</v>
      </c>
      <c r="D374" s="30">
        <f t="shared" si="37"/>
        <v>37.450000000000003</v>
      </c>
      <c r="E374" s="30">
        <f t="shared" si="38"/>
        <v>35.577500000000001</v>
      </c>
      <c r="F374" s="82">
        <f t="shared" si="39"/>
        <v>33.705000000000005</v>
      </c>
      <c r="G374" s="29"/>
      <c r="H374" s="82">
        <f t="shared" ca="1" si="36"/>
        <v>37.450000000000003</v>
      </c>
      <c r="I374" s="36">
        <f t="shared" ca="1" si="40"/>
        <v>0</v>
      </c>
      <c r="J374" s="14"/>
    </row>
    <row r="375" spans="1:10" ht="15.75" customHeight="1" x14ac:dyDescent="0.25">
      <c r="A375" s="41" t="s">
        <v>5</v>
      </c>
      <c r="B375" s="34" t="s">
        <v>2186</v>
      </c>
      <c r="C375" s="35">
        <v>1</v>
      </c>
      <c r="D375" s="30">
        <f t="shared" si="37"/>
        <v>37.450000000000003</v>
      </c>
      <c r="E375" s="30">
        <f t="shared" si="38"/>
        <v>35.577500000000001</v>
      </c>
      <c r="F375" s="82">
        <f t="shared" si="39"/>
        <v>33.705000000000005</v>
      </c>
      <c r="G375" s="29"/>
      <c r="H375" s="82">
        <f t="shared" ca="1" si="36"/>
        <v>37.450000000000003</v>
      </c>
      <c r="I375" s="36">
        <f t="shared" ca="1" si="40"/>
        <v>0</v>
      </c>
      <c r="J375" s="14"/>
    </row>
    <row r="376" spans="1:10" ht="15.75" customHeight="1" x14ac:dyDescent="0.25">
      <c r="A376" s="41" t="s">
        <v>5</v>
      </c>
      <c r="B376" s="34" t="s">
        <v>2187</v>
      </c>
      <c r="C376" s="35">
        <v>1</v>
      </c>
      <c r="D376" s="30">
        <f t="shared" si="37"/>
        <v>37.450000000000003</v>
      </c>
      <c r="E376" s="30">
        <f t="shared" si="38"/>
        <v>35.577500000000001</v>
      </c>
      <c r="F376" s="82">
        <f t="shared" si="39"/>
        <v>33.705000000000005</v>
      </c>
      <c r="G376" s="29"/>
      <c r="H376" s="82">
        <f t="shared" ca="1" si="36"/>
        <v>37.450000000000003</v>
      </c>
      <c r="I376" s="36">
        <f t="shared" ca="1" si="40"/>
        <v>0</v>
      </c>
      <c r="J376" s="14"/>
    </row>
    <row r="377" spans="1:10" ht="15.75" customHeight="1" x14ac:dyDescent="0.25">
      <c r="A377" s="41" t="s">
        <v>5</v>
      </c>
      <c r="B377" s="34" t="s">
        <v>2687</v>
      </c>
      <c r="C377" s="35">
        <v>1</v>
      </c>
      <c r="D377" s="30">
        <f t="shared" si="37"/>
        <v>37.450000000000003</v>
      </c>
      <c r="E377" s="30">
        <f t="shared" si="38"/>
        <v>35.577500000000001</v>
      </c>
      <c r="F377" s="82">
        <f t="shared" si="39"/>
        <v>33.705000000000005</v>
      </c>
      <c r="G377" s="29"/>
      <c r="H377" s="82">
        <f t="shared" ca="1" si="36"/>
        <v>37.450000000000003</v>
      </c>
      <c r="I377" s="36">
        <f t="shared" ca="1" si="40"/>
        <v>0</v>
      </c>
      <c r="J377" s="14"/>
    </row>
    <row r="378" spans="1:10" ht="15.75" customHeight="1" x14ac:dyDescent="0.25">
      <c r="A378" s="41" t="s">
        <v>5</v>
      </c>
      <c r="B378" s="34" t="s">
        <v>2188</v>
      </c>
      <c r="C378" s="35">
        <v>1</v>
      </c>
      <c r="D378" s="30">
        <f t="shared" si="37"/>
        <v>37.450000000000003</v>
      </c>
      <c r="E378" s="30">
        <f t="shared" si="38"/>
        <v>35.577500000000001</v>
      </c>
      <c r="F378" s="82">
        <f t="shared" si="39"/>
        <v>33.705000000000005</v>
      </c>
      <c r="G378" s="29"/>
      <c r="H378" s="82">
        <f t="shared" ca="1" si="36"/>
        <v>37.450000000000003</v>
      </c>
      <c r="I378" s="36">
        <f t="shared" ca="1" si="40"/>
        <v>0</v>
      </c>
      <c r="J378" s="14"/>
    </row>
    <row r="379" spans="1:10" ht="15.75" customHeight="1" x14ac:dyDescent="0.25">
      <c r="A379" s="41" t="s">
        <v>5</v>
      </c>
      <c r="B379" s="34" t="s">
        <v>2189</v>
      </c>
      <c r="C379" s="35">
        <v>1</v>
      </c>
      <c r="D379" s="30">
        <f t="shared" si="37"/>
        <v>37.450000000000003</v>
      </c>
      <c r="E379" s="30">
        <f t="shared" si="38"/>
        <v>35.577500000000001</v>
      </c>
      <c r="F379" s="82">
        <f t="shared" si="39"/>
        <v>33.705000000000005</v>
      </c>
      <c r="G379" s="29"/>
      <c r="H379" s="82">
        <f t="shared" ca="1" si="36"/>
        <v>37.450000000000003</v>
      </c>
      <c r="I379" s="36">
        <f t="shared" ca="1" si="40"/>
        <v>0</v>
      </c>
      <c r="J379" s="14"/>
    </row>
    <row r="380" spans="1:10" ht="15.75" customHeight="1" x14ac:dyDescent="0.25">
      <c r="A380" s="41" t="s">
        <v>5</v>
      </c>
      <c r="B380" s="34" t="s">
        <v>2190</v>
      </c>
      <c r="C380" s="35">
        <v>1</v>
      </c>
      <c r="D380" s="30">
        <f t="shared" si="37"/>
        <v>37.450000000000003</v>
      </c>
      <c r="E380" s="30">
        <f t="shared" si="38"/>
        <v>35.577500000000001</v>
      </c>
      <c r="F380" s="82">
        <f t="shared" si="39"/>
        <v>33.705000000000005</v>
      </c>
      <c r="G380" s="29"/>
      <c r="H380" s="82">
        <f t="shared" ca="1" si="36"/>
        <v>37.450000000000003</v>
      </c>
      <c r="I380" s="36">
        <f t="shared" ca="1" si="40"/>
        <v>0</v>
      </c>
      <c r="J380" s="14"/>
    </row>
    <row r="381" spans="1:10" ht="15.75" customHeight="1" x14ac:dyDescent="0.25">
      <c r="A381" s="41" t="s">
        <v>5</v>
      </c>
      <c r="B381" s="34" t="s">
        <v>2688</v>
      </c>
      <c r="C381" s="35">
        <v>1</v>
      </c>
      <c r="D381" s="30">
        <f t="shared" si="37"/>
        <v>37.450000000000003</v>
      </c>
      <c r="E381" s="30">
        <f t="shared" si="38"/>
        <v>35.577500000000001</v>
      </c>
      <c r="F381" s="82">
        <f t="shared" si="39"/>
        <v>33.705000000000005</v>
      </c>
      <c r="G381" s="29"/>
      <c r="H381" s="82">
        <f t="shared" ca="1" si="36"/>
        <v>37.450000000000003</v>
      </c>
      <c r="I381" s="36">
        <f t="shared" ca="1" si="40"/>
        <v>0</v>
      </c>
      <c r="J381" s="14"/>
    </row>
    <row r="382" spans="1:10" ht="15.75" customHeight="1" x14ac:dyDescent="0.25">
      <c r="A382" s="41" t="s">
        <v>5</v>
      </c>
      <c r="B382" s="34" t="s">
        <v>2191</v>
      </c>
      <c r="C382" s="35">
        <v>1</v>
      </c>
      <c r="D382" s="30">
        <f t="shared" si="37"/>
        <v>37.450000000000003</v>
      </c>
      <c r="E382" s="30">
        <f t="shared" si="38"/>
        <v>35.577500000000001</v>
      </c>
      <c r="F382" s="82">
        <f t="shared" si="39"/>
        <v>33.705000000000005</v>
      </c>
      <c r="G382" s="29"/>
      <c r="H382" s="82">
        <f t="shared" ca="1" si="36"/>
        <v>37.450000000000003</v>
      </c>
      <c r="I382" s="36">
        <f t="shared" ca="1" si="40"/>
        <v>0</v>
      </c>
      <c r="J382" s="14"/>
    </row>
    <row r="383" spans="1:10" ht="15.75" customHeight="1" x14ac:dyDescent="0.25">
      <c r="A383" s="41" t="s">
        <v>5</v>
      </c>
      <c r="B383" s="34" t="s">
        <v>2192</v>
      </c>
      <c r="C383" s="35">
        <v>1</v>
      </c>
      <c r="D383" s="30">
        <f t="shared" si="37"/>
        <v>37.450000000000003</v>
      </c>
      <c r="E383" s="30">
        <f t="shared" si="38"/>
        <v>35.577500000000001</v>
      </c>
      <c r="F383" s="82">
        <f t="shared" si="39"/>
        <v>33.705000000000005</v>
      </c>
      <c r="G383" s="29"/>
      <c r="H383" s="82">
        <f t="shared" ca="1" si="36"/>
        <v>37.450000000000003</v>
      </c>
      <c r="I383" s="36">
        <f t="shared" ca="1" si="40"/>
        <v>0</v>
      </c>
      <c r="J383" s="14"/>
    </row>
    <row r="384" spans="1:10" ht="15.75" customHeight="1" x14ac:dyDescent="0.25">
      <c r="A384" s="41" t="s">
        <v>5</v>
      </c>
      <c r="B384" s="34" t="s">
        <v>2689</v>
      </c>
      <c r="C384" s="35">
        <v>1</v>
      </c>
      <c r="D384" s="30">
        <f t="shared" si="37"/>
        <v>37.450000000000003</v>
      </c>
      <c r="E384" s="30">
        <f t="shared" si="38"/>
        <v>35.577500000000001</v>
      </c>
      <c r="F384" s="82">
        <f t="shared" si="39"/>
        <v>33.705000000000005</v>
      </c>
      <c r="G384" s="29"/>
      <c r="H384" s="82">
        <f t="shared" ca="1" si="36"/>
        <v>37.450000000000003</v>
      </c>
      <c r="I384" s="36">
        <f t="shared" ca="1" si="40"/>
        <v>0</v>
      </c>
      <c r="J384" s="14"/>
    </row>
    <row r="385" spans="1:10" ht="15.75" customHeight="1" x14ac:dyDescent="0.25">
      <c r="A385" s="41" t="s">
        <v>5</v>
      </c>
      <c r="B385" s="34" t="s">
        <v>2690</v>
      </c>
      <c r="C385" s="35">
        <v>1</v>
      </c>
      <c r="D385" s="30">
        <f t="shared" si="37"/>
        <v>37.450000000000003</v>
      </c>
      <c r="E385" s="30">
        <f t="shared" si="38"/>
        <v>35.577500000000001</v>
      </c>
      <c r="F385" s="82">
        <f t="shared" si="39"/>
        <v>33.705000000000005</v>
      </c>
      <c r="G385" s="29"/>
      <c r="H385" s="82">
        <f t="shared" ca="1" si="36"/>
        <v>37.450000000000003</v>
      </c>
      <c r="I385" s="36">
        <f t="shared" ca="1" si="40"/>
        <v>0</v>
      </c>
      <c r="J385" s="14"/>
    </row>
    <row r="386" spans="1:10" ht="15.75" customHeight="1" x14ac:dyDescent="0.25">
      <c r="A386" s="41" t="s">
        <v>5</v>
      </c>
      <c r="B386" s="34" t="s">
        <v>2193</v>
      </c>
      <c r="C386" s="35">
        <v>1</v>
      </c>
      <c r="D386" s="30">
        <f t="shared" si="37"/>
        <v>37.450000000000003</v>
      </c>
      <c r="E386" s="30">
        <f t="shared" si="38"/>
        <v>35.577500000000001</v>
      </c>
      <c r="F386" s="82">
        <f t="shared" si="39"/>
        <v>33.705000000000005</v>
      </c>
      <c r="G386" s="29"/>
      <c r="H386" s="82">
        <f t="shared" ca="1" si="36"/>
        <v>37.450000000000003</v>
      </c>
      <c r="I386" s="36">
        <f t="shared" ca="1" si="40"/>
        <v>0</v>
      </c>
      <c r="J386" s="14"/>
    </row>
    <row r="387" spans="1:10" ht="15.75" customHeight="1" x14ac:dyDescent="0.25">
      <c r="A387" s="41" t="s">
        <v>5</v>
      </c>
      <c r="B387" s="34" t="s">
        <v>2691</v>
      </c>
      <c r="C387" s="35">
        <v>1</v>
      </c>
      <c r="D387" s="30">
        <f t="shared" si="37"/>
        <v>37.450000000000003</v>
      </c>
      <c r="E387" s="30">
        <f t="shared" si="38"/>
        <v>35.577500000000001</v>
      </c>
      <c r="F387" s="82">
        <f t="shared" si="39"/>
        <v>33.705000000000005</v>
      </c>
      <c r="G387" s="29"/>
      <c r="H387" s="82">
        <f t="shared" ca="1" si="36"/>
        <v>37.450000000000003</v>
      </c>
      <c r="I387" s="36">
        <f t="shared" ca="1" si="40"/>
        <v>0</v>
      </c>
      <c r="J387" s="14"/>
    </row>
    <row r="388" spans="1:10" ht="15.75" customHeight="1" x14ac:dyDescent="0.25">
      <c r="A388" s="41" t="s">
        <v>5</v>
      </c>
      <c r="B388" s="34" t="s">
        <v>2692</v>
      </c>
      <c r="C388" s="35">
        <v>1</v>
      </c>
      <c r="D388" s="30">
        <f t="shared" si="37"/>
        <v>37.450000000000003</v>
      </c>
      <c r="E388" s="30">
        <f t="shared" si="38"/>
        <v>35.577500000000001</v>
      </c>
      <c r="F388" s="82">
        <f t="shared" si="39"/>
        <v>33.705000000000005</v>
      </c>
      <c r="G388" s="29"/>
      <c r="H388" s="82">
        <f t="shared" ca="1" si="36"/>
        <v>37.450000000000003</v>
      </c>
      <c r="I388" s="36">
        <f t="shared" ca="1" si="40"/>
        <v>0</v>
      </c>
      <c r="J388" s="14"/>
    </row>
    <row r="389" spans="1:10" ht="15.75" customHeight="1" x14ac:dyDescent="0.25">
      <c r="A389" s="41" t="s">
        <v>5</v>
      </c>
      <c r="B389" s="34" t="s">
        <v>2194</v>
      </c>
      <c r="C389" s="35">
        <v>1</v>
      </c>
      <c r="D389" s="30">
        <f t="shared" si="37"/>
        <v>37.450000000000003</v>
      </c>
      <c r="E389" s="30">
        <f t="shared" si="38"/>
        <v>35.577500000000001</v>
      </c>
      <c r="F389" s="82">
        <f t="shared" si="39"/>
        <v>33.705000000000005</v>
      </c>
      <c r="G389" s="29"/>
      <c r="H389" s="82">
        <f t="shared" ca="1" si="36"/>
        <v>37.450000000000003</v>
      </c>
      <c r="I389" s="36">
        <f t="shared" ca="1" si="40"/>
        <v>0</v>
      </c>
      <c r="J389" s="14"/>
    </row>
    <row r="390" spans="1:10" ht="15.75" customHeight="1" x14ac:dyDescent="0.25">
      <c r="A390" s="41" t="s">
        <v>5</v>
      </c>
      <c r="B390" s="34" t="s">
        <v>2693</v>
      </c>
      <c r="C390" s="35">
        <v>1</v>
      </c>
      <c r="D390" s="30">
        <f t="shared" si="37"/>
        <v>37.450000000000003</v>
      </c>
      <c r="E390" s="30">
        <f t="shared" si="38"/>
        <v>35.577500000000001</v>
      </c>
      <c r="F390" s="82">
        <f t="shared" si="39"/>
        <v>33.705000000000005</v>
      </c>
      <c r="G390" s="29"/>
      <c r="H390" s="82">
        <f t="shared" ca="1" si="36"/>
        <v>37.450000000000003</v>
      </c>
      <c r="I390" s="36">
        <f t="shared" ca="1" si="40"/>
        <v>0</v>
      </c>
      <c r="J390" s="14"/>
    </row>
    <row r="391" spans="1:10" ht="15.75" customHeight="1" x14ac:dyDescent="0.25">
      <c r="A391" s="41" t="s">
        <v>5</v>
      </c>
      <c r="B391" s="34" t="s">
        <v>2694</v>
      </c>
      <c r="C391" s="35">
        <v>1</v>
      </c>
      <c r="D391" s="30">
        <f t="shared" si="37"/>
        <v>37.450000000000003</v>
      </c>
      <c r="E391" s="30">
        <f t="shared" si="38"/>
        <v>35.577500000000001</v>
      </c>
      <c r="F391" s="82">
        <f t="shared" si="39"/>
        <v>33.705000000000005</v>
      </c>
      <c r="G391" s="29"/>
      <c r="H391" s="82">
        <f t="shared" ca="1" si="36"/>
        <v>37.450000000000003</v>
      </c>
      <c r="I391" s="36">
        <f t="shared" ca="1" si="40"/>
        <v>0</v>
      </c>
      <c r="J391" s="14"/>
    </row>
    <row r="392" spans="1:10" ht="15.75" customHeight="1" x14ac:dyDescent="0.25">
      <c r="A392" s="41" t="s">
        <v>5</v>
      </c>
      <c r="B392" s="34" t="s">
        <v>2695</v>
      </c>
      <c r="C392" s="35">
        <v>1</v>
      </c>
      <c r="D392" s="30">
        <f t="shared" si="37"/>
        <v>37.450000000000003</v>
      </c>
      <c r="E392" s="30">
        <f t="shared" si="38"/>
        <v>35.577500000000001</v>
      </c>
      <c r="F392" s="82">
        <f t="shared" si="39"/>
        <v>33.705000000000005</v>
      </c>
      <c r="G392" s="29"/>
      <c r="H392" s="82">
        <f t="shared" ca="1" si="36"/>
        <v>37.450000000000003</v>
      </c>
      <c r="I392" s="36">
        <f t="shared" ca="1" si="40"/>
        <v>0</v>
      </c>
      <c r="J392" s="14"/>
    </row>
    <row r="393" spans="1:10" ht="15.75" customHeight="1" x14ac:dyDescent="0.25">
      <c r="A393" s="41" t="s">
        <v>5</v>
      </c>
      <c r="B393" s="34" t="s">
        <v>2195</v>
      </c>
      <c r="C393" s="35">
        <v>1</v>
      </c>
      <c r="D393" s="30">
        <f t="shared" si="37"/>
        <v>37.450000000000003</v>
      </c>
      <c r="E393" s="30">
        <f t="shared" si="38"/>
        <v>35.577500000000001</v>
      </c>
      <c r="F393" s="82">
        <f t="shared" si="39"/>
        <v>33.705000000000005</v>
      </c>
      <c r="G393" s="29"/>
      <c r="H393" s="82">
        <f t="shared" ca="1" si="36"/>
        <v>37.450000000000003</v>
      </c>
      <c r="I393" s="36">
        <f t="shared" ca="1" si="40"/>
        <v>0</v>
      </c>
      <c r="J393" s="14"/>
    </row>
    <row r="394" spans="1:10" ht="15.75" customHeight="1" x14ac:dyDescent="0.25">
      <c r="A394" s="41" t="s">
        <v>5</v>
      </c>
      <c r="B394" s="34" t="s">
        <v>2196</v>
      </c>
      <c r="C394" s="35">
        <v>1</v>
      </c>
      <c r="D394" s="30">
        <f t="shared" si="37"/>
        <v>37.450000000000003</v>
      </c>
      <c r="E394" s="30">
        <f t="shared" si="38"/>
        <v>35.577500000000001</v>
      </c>
      <c r="F394" s="82">
        <f t="shared" si="39"/>
        <v>33.705000000000005</v>
      </c>
      <c r="G394" s="29"/>
      <c r="H394" s="82">
        <f t="shared" ca="1" si="36"/>
        <v>37.450000000000003</v>
      </c>
      <c r="I394" s="36">
        <f t="shared" ca="1" si="40"/>
        <v>0</v>
      </c>
      <c r="J394" s="14"/>
    </row>
    <row r="395" spans="1:10" ht="15.75" customHeight="1" x14ac:dyDescent="0.25">
      <c r="A395" s="41" t="s">
        <v>5</v>
      </c>
      <c r="B395" s="34" t="s">
        <v>2197</v>
      </c>
      <c r="C395" s="35">
        <v>1</v>
      </c>
      <c r="D395" s="30">
        <f t="shared" si="37"/>
        <v>37.450000000000003</v>
      </c>
      <c r="E395" s="30">
        <f t="shared" si="38"/>
        <v>35.577500000000001</v>
      </c>
      <c r="F395" s="82">
        <f t="shared" si="39"/>
        <v>33.705000000000005</v>
      </c>
      <c r="G395" s="29"/>
      <c r="H395" s="82">
        <f t="shared" ca="1" si="36"/>
        <v>37.450000000000003</v>
      </c>
      <c r="I395" s="36">
        <f t="shared" ca="1" si="40"/>
        <v>0</v>
      </c>
      <c r="J395" s="14"/>
    </row>
    <row r="396" spans="1:10" ht="15.75" customHeight="1" x14ac:dyDescent="0.25">
      <c r="A396" s="41" t="s">
        <v>5</v>
      </c>
      <c r="B396" s="34" t="s">
        <v>2198</v>
      </c>
      <c r="C396" s="35">
        <v>1</v>
      </c>
      <c r="D396" s="30">
        <f t="shared" si="37"/>
        <v>37.450000000000003</v>
      </c>
      <c r="E396" s="30">
        <f t="shared" si="38"/>
        <v>35.577500000000001</v>
      </c>
      <c r="F396" s="82">
        <f t="shared" si="39"/>
        <v>33.705000000000005</v>
      </c>
      <c r="G396" s="29"/>
      <c r="H396" s="82">
        <f t="shared" ca="1" si="36"/>
        <v>37.450000000000003</v>
      </c>
      <c r="I396" s="36">
        <f t="shared" ca="1" si="40"/>
        <v>0</v>
      </c>
      <c r="J396" s="14"/>
    </row>
    <row r="397" spans="1:10" ht="15.75" customHeight="1" x14ac:dyDescent="0.25">
      <c r="A397" s="41" t="s">
        <v>5</v>
      </c>
      <c r="B397" s="34" t="s">
        <v>2696</v>
      </c>
      <c r="C397" s="35">
        <v>1</v>
      </c>
      <c r="D397" s="30">
        <f t="shared" si="37"/>
        <v>37.450000000000003</v>
      </c>
      <c r="E397" s="30">
        <f t="shared" si="38"/>
        <v>35.577500000000001</v>
      </c>
      <c r="F397" s="82">
        <f t="shared" si="39"/>
        <v>33.705000000000005</v>
      </c>
      <c r="G397" s="29"/>
      <c r="H397" s="82">
        <f t="shared" ref="H397:H460" ca="1" si="41">IF($H$8&lt;2500,D397, IF(AND($H$8&lt;5000,$H$8&gt;2500),E397,F397))</f>
        <v>37.450000000000003</v>
      </c>
      <c r="I397" s="36">
        <f t="shared" ca="1" si="40"/>
        <v>0</v>
      </c>
      <c r="J397" s="14"/>
    </row>
    <row r="398" spans="1:10" ht="15.75" customHeight="1" x14ac:dyDescent="0.25">
      <c r="A398" s="41" t="s">
        <v>5</v>
      </c>
      <c r="B398" s="34" t="s">
        <v>2697</v>
      </c>
      <c r="C398" s="35">
        <v>1</v>
      </c>
      <c r="D398" s="30">
        <f t="shared" si="37"/>
        <v>37.450000000000003</v>
      </c>
      <c r="E398" s="30">
        <f t="shared" si="38"/>
        <v>35.577500000000001</v>
      </c>
      <c r="F398" s="82">
        <f t="shared" si="39"/>
        <v>33.705000000000005</v>
      </c>
      <c r="G398" s="29"/>
      <c r="H398" s="82">
        <f t="shared" ca="1" si="41"/>
        <v>37.450000000000003</v>
      </c>
      <c r="I398" s="36">
        <f t="shared" ca="1" si="40"/>
        <v>0</v>
      </c>
      <c r="J398" s="14"/>
    </row>
    <row r="399" spans="1:10" ht="15.75" customHeight="1" x14ac:dyDescent="0.25">
      <c r="A399" s="41" t="s">
        <v>5</v>
      </c>
      <c r="B399" s="34" t="s">
        <v>2698</v>
      </c>
      <c r="C399" s="35">
        <v>1</v>
      </c>
      <c r="D399" s="30">
        <f t="shared" si="37"/>
        <v>37.450000000000003</v>
      </c>
      <c r="E399" s="30">
        <f t="shared" si="38"/>
        <v>35.577500000000001</v>
      </c>
      <c r="F399" s="82">
        <f t="shared" si="39"/>
        <v>33.705000000000005</v>
      </c>
      <c r="G399" s="29"/>
      <c r="H399" s="82">
        <f t="shared" ca="1" si="41"/>
        <v>37.450000000000003</v>
      </c>
      <c r="I399" s="36">
        <f t="shared" ca="1" si="40"/>
        <v>0</v>
      </c>
      <c r="J399" s="14"/>
    </row>
    <row r="400" spans="1:10" ht="15.75" customHeight="1" x14ac:dyDescent="0.25">
      <c r="A400" s="41" t="s">
        <v>5</v>
      </c>
      <c r="B400" s="34" t="s">
        <v>2199</v>
      </c>
      <c r="C400" s="35">
        <v>1</v>
      </c>
      <c r="D400" s="30">
        <f t="shared" si="37"/>
        <v>37.450000000000003</v>
      </c>
      <c r="E400" s="30">
        <f t="shared" si="38"/>
        <v>35.577500000000001</v>
      </c>
      <c r="F400" s="82">
        <f t="shared" si="39"/>
        <v>33.705000000000005</v>
      </c>
      <c r="G400" s="29"/>
      <c r="H400" s="82">
        <f t="shared" ca="1" si="41"/>
        <v>37.450000000000003</v>
      </c>
      <c r="I400" s="36">
        <f t="shared" ca="1" si="40"/>
        <v>0</v>
      </c>
      <c r="J400" s="14"/>
    </row>
    <row r="401" spans="1:10" ht="15.75" customHeight="1" x14ac:dyDescent="0.25">
      <c r="A401" s="41" t="s">
        <v>5</v>
      </c>
      <c r="B401" s="34" t="s">
        <v>2200</v>
      </c>
      <c r="C401" s="35">
        <v>1</v>
      </c>
      <c r="D401" s="30">
        <f t="shared" si="37"/>
        <v>37.450000000000003</v>
      </c>
      <c r="E401" s="30">
        <f t="shared" si="38"/>
        <v>35.577500000000001</v>
      </c>
      <c r="F401" s="82">
        <f t="shared" si="39"/>
        <v>33.705000000000005</v>
      </c>
      <c r="G401" s="29"/>
      <c r="H401" s="82">
        <f t="shared" ca="1" si="41"/>
        <v>37.450000000000003</v>
      </c>
      <c r="I401" s="36">
        <f t="shared" ca="1" si="40"/>
        <v>0</v>
      </c>
      <c r="J401" s="14"/>
    </row>
    <row r="402" spans="1:10" ht="15.75" customHeight="1" x14ac:dyDescent="0.25">
      <c r="A402" s="41" t="s">
        <v>5</v>
      </c>
      <c r="B402" s="34" t="s">
        <v>2201</v>
      </c>
      <c r="C402" s="35">
        <v>1</v>
      </c>
      <c r="D402" s="30">
        <f t="shared" si="37"/>
        <v>37.450000000000003</v>
      </c>
      <c r="E402" s="30">
        <f t="shared" si="38"/>
        <v>35.577500000000001</v>
      </c>
      <c r="F402" s="82">
        <f t="shared" si="39"/>
        <v>33.705000000000005</v>
      </c>
      <c r="G402" s="29"/>
      <c r="H402" s="82">
        <f t="shared" ca="1" si="41"/>
        <v>37.450000000000003</v>
      </c>
      <c r="I402" s="36">
        <f t="shared" ca="1" si="40"/>
        <v>0</v>
      </c>
      <c r="J402" s="14"/>
    </row>
    <row r="403" spans="1:10" ht="15.75" customHeight="1" x14ac:dyDescent="0.25">
      <c r="A403" s="41" t="s">
        <v>5</v>
      </c>
      <c r="B403" s="34" t="s">
        <v>2202</v>
      </c>
      <c r="C403" s="35">
        <v>1</v>
      </c>
      <c r="D403" s="30">
        <f t="shared" si="37"/>
        <v>37.450000000000003</v>
      </c>
      <c r="E403" s="30">
        <f t="shared" si="38"/>
        <v>35.577500000000001</v>
      </c>
      <c r="F403" s="82">
        <f t="shared" si="39"/>
        <v>33.705000000000005</v>
      </c>
      <c r="G403" s="29"/>
      <c r="H403" s="82">
        <f t="shared" ca="1" si="41"/>
        <v>37.450000000000003</v>
      </c>
      <c r="I403" s="36">
        <f t="shared" ca="1" si="40"/>
        <v>0</v>
      </c>
      <c r="J403" s="14"/>
    </row>
    <row r="404" spans="1:10" ht="15.75" customHeight="1" x14ac:dyDescent="0.25">
      <c r="A404" s="41" t="s">
        <v>5</v>
      </c>
      <c r="B404" s="34" t="s">
        <v>2699</v>
      </c>
      <c r="C404" s="35">
        <v>1</v>
      </c>
      <c r="D404" s="30">
        <f t="shared" si="37"/>
        <v>37.450000000000003</v>
      </c>
      <c r="E404" s="30">
        <f t="shared" si="38"/>
        <v>35.577500000000001</v>
      </c>
      <c r="F404" s="82">
        <f t="shared" si="39"/>
        <v>33.705000000000005</v>
      </c>
      <c r="G404" s="29"/>
      <c r="H404" s="82">
        <f t="shared" ca="1" si="41"/>
        <v>37.450000000000003</v>
      </c>
      <c r="I404" s="36">
        <f t="shared" ca="1" si="40"/>
        <v>0</v>
      </c>
      <c r="J404" s="14"/>
    </row>
    <row r="405" spans="1:10" ht="15.75" customHeight="1" x14ac:dyDescent="0.25">
      <c r="A405" s="41" t="s">
        <v>5</v>
      </c>
      <c r="B405" s="34" t="s">
        <v>2203</v>
      </c>
      <c r="C405" s="35">
        <v>1</v>
      </c>
      <c r="D405" s="30">
        <f t="shared" si="37"/>
        <v>37.450000000000003</v>
      </c>
      <c r="E405" s="30">
        <f t="shared" si="38"/>
        <v>35.577500000000001</v>
      </c>
      <c r="F405" s="82">
        <f t="shared" si="39"/>
        <v>33.705000000000005</v>
      </c>
      <c r="G405" s="29"/>
      <c r="H405" s="82">
        <f t="shared" ca="1" si="41"/>
        <v>37.450000000000003</v>
      </c>
      <c r="I405" s="36">
        <f t="shared" ca="1" si="40"/>
        <v>0</v>
      </c>
      <c r="J405" s="14"/>
    </row>
    <row r="406" spans="1:10" ht="15.75" customHeight="1" x14ac:dyDescent="0.25">
      <c r="A406" s="41" t="s">
        <v>5</v>
      </c>
      <c r="B406" s="34" t="s">
        <v>2204</v>
      </c>
      <c r="C406" s="35">
        <v>1</v>
      </c>
      <c r="D406" s="30">
        <f t="shared" si="37"/>
        <v>37.450000000000003</v>
      </c>
      <c r="E406" s="30">
        <f t="shared" si="38"/>
        <v>35.577500000000001</v>
      </c>
      <c r="F406" s="82">
        <f t="shared" si="39"/>
        <v>33.705000000000005</v>
      </c>
      <c r="G406" s="29"/>
      <c r="H406" s="82">
        <f t="shared" ca="1" si="41"/>
        <v>37.450000000000003</v>
      </c>
      <c r="I406" s="36">
        <f t="shared" ca="1" si="40"/>
        <v>0</v>
      </c>
      <c r="J406" s="14"/>
    </row>
    <row r="407" spans="1:10" ht="15.75" customHeight="1" x14ac:dyDescent="0.25">
      <c r="A407" s="41" t="s">
        <v>5</v>
      </c>
      <c r="B407" s="34" t="s">
        <v>2700</v>
      </c>
      <c r="C407" s="35">
        <v>1</v>
      </c>
      <c r="D407" s="30">
        <f t="shared" si="37"/>
        <v>37.450000000000003</v>
      </c>
      <c r="E407" s="30">
        <f t="shared" si="38"/>
        <v>35.577500000000001</v>
      </c>
      <c r="F407" s="82">
        <f t="shared" si="39"/>
        <v>33.705000000000005</v>
      </c>
      <c r="G407" s="29"/>
      <c r="H407" s="82">
        <f t="shared" ca="1" si="41"/>
        <v>37.450000000000003</v>
      </c>
      <c r="I407" s="36">
        <f t="shared" ca="1" si="40"/>
        <v>0</v>
      </c>
      <c r="J407" s="14"/>
    </row>
    <row r="408" spans="1:10" ht="15.75" customHeight="1" x14ac:dyDescent="0.25">
      <c r="A408" s="41" t="s">
        <v>5</v>
      </c>
      <c r="B408" s="34" t="s">
        <v>2205</v>
      </c>
      <c r="C408" s="35">
        <v>1</v>
      </c>
      <c r="D408" s="30">
        <f t="shared" si="37"/>
        <v>37.450000000000003</v>
      </c>
      <c r="E408" s="30">
        <f t="shared" si="38"/>
        <v>35.577500000000001</v>
      </c>
      <c r="F408" s="82">
        <f t="shared" si="39"/>
        <v>33.705000000000005</v>
      </c>
      <c r="G408" s="29"/>
      <c r="H408" s="82">
        <f t="shared" ca="1" si="41"/>
        <v>37.450000000000003</v>
      </c>
      <c r="I408" s="36">
        <f t="shared" ca="1" si="40"/>
        <v>0</v>
      </c>
      <c r="J408" s="14"/>
    </row>
    <row r="409" spans="1:10" ht="15.75" customHeight="1" x14ac:dyDescent="0.25">
      <c r="A409" s="41" t="s">
        <v>5</v>
      </c>
      <c r="B409" s="34" t="s">
        <v>2701</v>
      </c>
      <c r="C409" s="35">
        <v>1</v>
      </c>
      <c r="D409" s="30">
        <f t="shared" si="37"/>
        <v>37.450000000000003</v>
      </c>
      <c r="E409" s="30">
        <f t="shared" si="38"/>
        <v>35.577500000000001</v>
      </c>
      <c r="F409" s="82">
        <f t="shared" si="39"/>
        <v>33.705000000000005</v>
      </c>
      <c r="G409" s="29"/>
      <c r="H409" s="82">
        <f t="shared" ca="1" si="41"/>
        <v>37.450000000000003</v>
      </c>
      <c r="I409" s="36">
        <f t="shared" ca="1" si="40"/>
        <v>0</v>
      </c>
      <c r="J409" s="14"/>
    </row>
    <row r="410" spans="1:10" ht="15.75" customHeight="1" x14ac:dyDescent="0.25">
      <c r="A410" s="41" t="s">
        <v>5</v>
      </c>
      <c r="B410" s="34" t="s">
        <v>2206</v>
      </c>
      <c r="C410" s="35">
        <v>1</v>
      </c>
      <c r="D410" s="30">
        <f t="shared" si="37"/>
        <v>37.450000000000003</v>
      </c>
      <c r="E410" s="30">
        <f t="shared" si="38"/>
        <v>35.577500000000001</v>
      </c>
      <c r="F410" s="82">
        <f t="shared" si="39"/>
        <v>33.705000000000005</v>
      </c>
      <c r="G410" s="29"/>
      <c r="H410" s="82">
        <f t="shared" ca="1" si="41"/>
        <v>37.450000000000003</v>
      </c>
      <c r="I410" s="36">
        <f t="shared" ca="1" si="40"/>
        <v>0</v>
      </c>
      <c r="J410" s="14"/>
    </row>
    <row r="411" spans="1:10" ht="15.75" customHeight="1" x14ac:dyDescent="0.25">
      <c r="A411" s="41" t="s">
        <v>5</v>
      </c>
      <c r="B411" s="34" t="s">
        <v>2702</v>
      </c>
      <c r="C411" s="35">
        <v>1</v>
      </c>
      <c r="D411" s="30">
        <f t="shared" si="37"/>
        <v>37.450000000000003</v>
      </c>
      <c r="E411" s="30">
        <f t="shared" si="38"/>
        <v>35.577500000000001</v>
      </c>
      <c r="F411" s="82">
        <f t="shared" si="39"/>
        <v>33.705000000000005</v>
      </c>
      <c r="G411" s="29"/>
      <c r="H411" s="82">
        <f t="shared" ca="1" si="41"/>
        <v>37.450000000000003</v>
      </c>
      <c r="I411" s="36">
        <f t="shared" ca="1" si="40"/>
        <v>0</v>
      </c>
      <c r="J411" s="14"/>
    </row>
    <row r="412" spans="1:10" ht="15.75" customHeight="1" x14ac:dyDescent="0.25">
      <c r="A412" s="41" t="s">
        <v>5</v>
      </c>
      <c r="B412" s="34" t="s">
        <v>2703</v>
      </c>
      <c r="C412" s="35">
        <v>1</v>
      </c>
      <c r="D412" s="30">
        <f t="shared" si="37"/>
        <v>37.450000000000003</v>
      </c>
      <c r="E412" s="30">
        <f t="shared" si="38"/>
        <v>35.577500000000001</v>
      </c>
      <c r="F412" s="82">
        <f t="shared" si="39"/>
        <v>33.705000000000005</v>
      </c>
      <c r="G412" s="29"/>
      <c r="H412" s="82">
        <f t="shared" ca="1" si="41"/>
        <v>37.450000000000003</v>
      </c>
      <c r="I412" s="36">
        <f t="shared" ca="1" si="40"/>
        <v>0</v>
      </c>
      <c r="J412" s="14"/>
    </row>
    <row r="413" spans="1:10" ht="15.75" customHeight="1" x14ac:dyDescent="0.25">
      <c r="A413" s="41" t="s">
        <v>5</v>
      </c>
      <c r="B413" s="34" t="s">
        <v>2704</v>
      </c>
      <c r="C413" s="35">
        <v>1</v>
      </c>
      <c r="D413" s="30">
        <f t="shared" ref="D413:D476" si="42">C413*$K$9</f>
        <v>37.450000000000003</v>
      </c>
      <c r="E413" s="30">
        <f t="shared" ref="E413:E476" si="43">D413*0.95</f>
        <v>35.577500000000001</v>
      </c>
      <c r="F413" s="82">
        <f t="shared" si="39"/>
        <v>33.705000000000005</v>
      </c>
      <c r="G413" s="29"/>
      <c r="H413" s="82">
        <f t="shared" ca="1" si="41"/>
        <v>37.450000000000003</v>
      </c>
      <c r="I413" s="36">
        <f t="shared" ca="1" si="40"/>
        <v>0</v>
      </c>
      <c r="J413" s="14"/>
    </row>
    <row r="414" spans="1:10" ht="15.75" customHeight="1" x14ac:dyDescent="0.25">
      <c r="A414" s="41" t="s">
        <v>5</v>
      </c>
      <c r="B414" s="34" t="s">
        <v>2207</v>
      </c>
      <c r="C414" s="35">
        <v>1</v>
      </c>
      <c r="D414" s="30">
        <f t="shared" si="42"/>
        <v>37.450000000000003</v>
      </c>
      <c r="E414" s="30">
        <f t="shared" si="43"/>
        <v>35.577500000000001</v>
      </c>
      <c r="F414" s="82">
        <f t="shared" si="39"/>
        <v>33.705000000000005</v>
      </c>
      <c r="G414" s="29"/>
      <c r="H414" s="82">
        <f t="shared" ca="1" si="41"/>
        <v>37.450000000000003</v>
      </c>
      <c r="I414" s="36">
        <f t="shared" ca="1" si="40"/>
        <v>0</v>
      </c>
      <c r="J414" s="14"/>
    </row>
    <row r="415" spans="1:10" ht="15.75" customHeight="1" x14ac:dyDescent="0.25">
      <c r="A415" s="41" t="s">
        <v>5</v>
      </c>
      <c r="B415" s="34" t="s">
        <v>2208</v>
      </c>
      <c r="C415" s="35">
        <v>1</v>
      </c>
      <c r="D415" s="30">
        <f t="shared" si="42"/>
        <v>37.450000000000003</v>
      </c>
      <c r="E415" s="30">
        <f t="shared" si="43"/>
        <v>35.577500000000001</v>
      </c>
      <c r="F415" s="82">
        <f t="shared" si="39"/>
        <v>33.705000000000005</v>
      </c>
      <c r="G415" s="29"/>
      <c r="H415" s="82">
        <f t="shared" ca="1" si="41"/>
        <v>37.450000000000003</v>
      </c>
      <c r="I415" s="36">
        <f t="shared" ca="1" si="40"/>
        <v>0</v>
      </c>
      <c r="J415" s="14"/>
    </row>
    <row r="416" spans="1:10" ht="15.75" customHeight="1" x14ac:dyDescent="0.25">
      <c r="A416" s="41" t="s">
        <v>5</v>
      </c>
      <c r="B416" s="34" t="s">
        <v>2209</v>
      </c>
      <c r="C416" s="35">
        <v>1</v>
      </c>
      <c r="D416" s="30">
        <f t="shared" si="42"/>
        <v>37.450000000000003</v>
      </c>
      <c r="E416" s="30">
        <f t="shared" si="43"/>
        <v>35.577500000000001</v>
      </c>
      <c r="F416" s="82">
        <f t="shared" si="39"/>
        <v>33.705000000000005</v>
      </c>
      <c r="G416" s="29"/>
      <c r="H416" s="82">
        <f t="shared" ca="1" si="41"/>
        <v>37.450000000000003</v>
      </c>
      <c r="I416" s="36">
        <f t="shared" ca="1" si="40"/>
        <v>0</v>
      </c>
      <c r="J416" s="14"/>
    </row>
    <row r="417" spans="1:10" ht="15.75" customHeight="1" x14ac:dyDescent="0.25">
      <c r="A417" s="41" t="s">
        <v>5</v>
      </c>
      <c r="B417" s="34" t="s">
        <v>2705</v>
      </c>
      <c r="C417" s="35">
        <v>1</v>
      </c>
      <c r="D417" s="30">
        <f t="shared" si="42"/>
        <v>37.450000000000003</v>
      </c>
      <c r="E417" s="30">
        <f t="shared" si="43"/>
        <v>35.577500000000001</v>
      </c>
      <c r="F417" s="82">
        <f t="shared" si="39"/>
        <v>33.705000000000005</v>
      </c>
      <c r="G417" s="29"/>
      <c r="H417" s="82">
        <f t="shared" ca="1" si="41"/>
        <v>37.450000000000003</v>
      </c>
      <c r="I417" s="36">
        <f t="shared" ca="1" si="40"/>
        <v>0</v>
      </c>
      <c r="J417" s="14"/>
    </row>
    <row r="418" spans="1:10" ht="15.75" customHeight="1" x14ac:dyDescent="0.25">
      <c r="A418" s="41" t="s">
        <v>5</v>
      </c>
      <c r="B418" s="34" t="s">
        <v>2210</v>
      </c>
      <c r="C418" s="35">
        <v>1</v>
      </c>
      <c r="D418" s="30">
        <f t="shared" si="42"/>
        <v>37.450000000000003</v>
      </c>
      <c r="E418" s="30">
        <f t="shared" si="43"/>
        <v>35.577500000000001</v>
      </c>
      <c r="F418" s="82">
        <f t="shared" si="39"/>
        <v>33.705000000000005</v>
      </c>
      <c r="G418" s="29"/>
      <c r="H418" s="82">
        <f t="shared" ca="1" si="41"/>
        <v>37.450000000000003</v>
      </c>
      <c r="I418" s="36">
        <f t="shared" ca="1" si="40"/>
        <v>0</v>
      </c>
      <c r="J418" s="14"/>
    </row>
    <row r="419" spans="1:10" ht="15.75" customHeight="1" x14ac:dyDescent="0.25">
      <c r="A419" s="41" t="s">
        <v>5</v>
      </c>
      <c r="B419" s="34" t="s">
        <v>2706</v>
      </c>
      <c r="C419" s="35">
        <v>1</v>
      </c>
      <c r="D419" s="30">
        <f t="shared" si="42"/>
        <v>37.450000000000003</v>
      </c>
      <c r="E419" s="30">
        <f t="shared" si="43"/>
        <v>35.577500000000001</v>
      </c>
      <c r="F419" s="82">
        <f t="shared" si="39"/>
        <v>33.705000000000005</v>
      </c>
      <c r="G419" s="29"/>
      <c r="H419" s="82">
        <f t="shared" ca="1" si="41"/>
        <v>37.450000000000003</v>
      </c>
      <c r="I419" s="36">
        <f t="shared" ca="1" si="40"/>
        <v>0</v>
      </c>
      <c r="J419" s="14"/>
    </row>
    <row r="420" spans="1:10" ht="15.75" customHeight="1" x14ac:dyDescent="0.25">
      <c r="A420" s="41" t="s">
        <v>5</v>
      </c>
      <c r="B420" s="34" t="s">
        <v>2707</v>
      </c>
      <c r="C420" s="35">
        <v>1</v>
      </c>
      <c r="D420" s="30">
        <f t="shared" si="42"/>
        <v>37.450000000000003</v>
      </c>
      <c r="E420" s="30">
        <f t="shared" si="43"/>
        <v>35.577500000000001</v>
      </c>
      <c r="F420" s="82">
        <f t="shared" si="39"/>
        <v>33.705000000000005</v>
      </c>
      <c r="G420" s="29"/>
      <c r="H420" s="82">
        <f t="shared" ca="1" si="41"/>
        <v>37.450000000000003</v>
      </c>
      <c r="I420" s="36">
        <f t="shared" ca="1" si="40"/>
        <v>0</v>
      </c>
      <c r="J420" s="14"/>
    </row>
    <row r="421" spans="1:10" ht="15.75" customHeight="1" x14ac:dyDescent="0.25">
      <c r="A421" s="41" t="s">
        <v>5</v>
      </c>
      <c r="B421" s="34" t="s">
        <v>2211</v>
      </c>
      <c r="C421" s="35">
        <v>1</v>
      </c>
      <c r="D421" s="30">
        <f t="shared" si="42"/>
        <v>37.450000000000003</v>
      </c>
      <c r="E421" s="30">
        <f t="shared" si="43"/>
        <v>35.577500000000001</v>
      </c>
      <c r="F421" s="82">
        <f t="shared" si="39"/>
        <v>33.705000000000005</v>
      </c>
      <c r="G421" s="29"/>
      <c r="H421" s="82">
        <f t="shared" ca="1" si="41"/>
        <v>37.450000000000003</v>
      </c>
      <c r="I421" s="36">
        <f t="shared" ca="1" si="40"/>
        <v>0</v>
      </c>
      <c r="J421" s="14"/>
    </row>
    <row r="422" spans="1:10" ht="15.75" customHeight="1" x14ac:dyDescent="0.25">
      <c r="A422" s="41" t="s">
        <v>5</v>
      </c>
      <c r="B422" s="34" t="s">
        <v>2212</v>
      </c>
      <c r="C422" s="35">
        <v>1</v>
      </c>
      <c r="D422" s="30">
        <f t="shared" si="42"/>
        <v>37.450000000000003</v>
      </c>
      <c r="E422" s="30">
        <f t="shared" si="43"/>
        <v>35.577500000000001</v>
      </c>
      <c r="F422" s="82">
        <f t="shared" si="39"/>
        <v>33.705000000000005</v>
      </c>
      <c r="G422" s="29"/>
      <c r="H422" s="82">
        <f t="shared" ca="1" si="41"/>
        <v>37.450000000000003</v>
      </c>
      <c r="I422" s="36">
        <f t="shared" ca="1" si="40"/>
        <v>0</v>
      </c>
      <c r="J422" s="14"/>
    </row>
    <row r="423" spans="1:10" ht="15.75" customHeight="1" x14ac:dyDescent="0.25">
      <c r="A423" s="41" t="s">
        <v>5</v>
      </c>
      <c r="B423" s="34" t="s">
        <v>2708</v>
      </c>
      <c r="C423" s="35">
        <v>1</v>
      </c>
      <c r="D423" s="30">
        <f t="shared" si="42"/>
        <v>37.450000000000003</v>
      </c>
      <c r="E423" s="30">
        <f t="shared" si="43"/>
        <v>35.577500000000001</v>
      </c>
      <c r="F423" s="82">
        <f t="shared" si="39"/>
        <v>33.705000000000005</v>
      </c>
      <c r="G423" s="29"/>
      <c r="H423" s="82">
        <f t="shared" ca="1" si="41"/>
        <v>37.450000000000003</v>
      </c>
      <c r="I423" s="36">
        <f t="shared" ca="1" si="40"/>
        <v>0</v>
      </c>
      <c r="J423" s="14"/>
    </row>
    <row r="424" spans="1:10" ht="15.75" customHeight="1" x14ac:dyDescent="0.25">
      <c r="A424" s="41" t="s">
        <v>5</v>
      </c>
      <c r="B424" s="34" t="s">
        <v>2213</v>
      </c>
      <c r="C424" s="35">
        <v>1</v>
      </c>
      <c r="D424" s="30">
        <f t="shared" si="42"/>
        <v>37.450000000000003</v>
      </c>
      <c r="E424" s="30">
        <f t="shared" si="43"/>
        <v>35.577500000000001</v>
      </c>
      <c r="F424" s="82">
        <f t="shared" si="39"/>
        <v>33.705000000000005</v>
      </c>
      <c r="G424" s="29"/>
      <c r="H424" s="82">
        <f t="shared" ca="1" si="41"/>
        <v>37.450000000000003</v>
      </c>
      <c r="I424" s="36">
        <f t="shared" ca="1" si="40"/>
        <v>0</v>
      </c>
      <c r="J424" s="14"/>
    </row>
    <row r="425" spans="1:10" ht="15.75" customHeight="1" x14ac:dyDescent="0.25">
      <c r="A425" s="41" t="s">
        <v>5</v>
      </c>
      <c r="B425" s="34" t="s">
        <v>2709</v>
      </c>
      <c r="C425" s="35">
        <v>1</v>
      </c>
      <c r="D425" s="30">
        <f t="shared" si="42"/>
        <v>37.450000000000003</v>
      </c>
      <c r="E425" s="30">
        <f t="shared" si="43"/>
        <v>35.577500000000001</v>
      </c>
      <c r="F425" s="82">
        <f t="shared" si="39"/>
        <v>33.705000000000005</v>
      </c>
      <c r="G425" s="29"/>
      <c r="H425" s="82">
        <f t="shared" ca="1" si="41"/>
        <v>37.450000000000003</v>
      </c>
      <c r="I425" s="36">
        <f t="shared" ca="1" si="40"/>
        <v>0</v>
      </c>
      <c r="J425" s="14"/>
    </row>
    <row r="426" spans="1:10" ht="15.75" customHeight="1" x14ac:dyDescent="0.25">
      <c r="A426" s="41" t="s">
        <v>5</v>
      </c>
      <c r="B426" s="34" t="s">
        <v>2710</v>
      </c>
      <c r="C426" s="35">
        <v>1</v>
      </c>
      <c r="D426" s="30">
        <f t="shared" si="42"/>
        <v>37.450000000000003</v>
      </c>
      <c r="E426" s="30">
        <f t="shared" si="43"/>
        <v>35.577500000000001</v>
      </c>
      <c r="F426" s="82">
        <f t="shared" si="39"/>
        <v>33.705000000000005</v>
      </c>
      <c r="G426" s="29"/>
      <c r="H426" s="82">
        <f t="shared" ca="1" si="41"/>
        <v>37.450000000000003</v>
      </c>
      <c r="I426" s="36">
        <f t="shared" ca="1" si="40"/>
        <v>0</v>
      </c>
      <c r="J426" s="14"/>
    </row>
    <row r="427" spans="1:10" ht="15.75" customHeight="1" x14ac:dyDescent="0.25">
      <c r="A427" s="41" t="s">
        <v>5</v>
      </c>
      <c r="B427" s="34" t="s">
        <v>2711</v>
      </c>
      <c r="C427" s="35">
        <v>1</v>
      </c>
      <c r="D427" s="30">
        <f t="shared" si="42"/>
        <v>37.450000000000003</v>
      </c>
      <c r="E427" s="30">
        <f t="shared" si="43"/>
        <v>35.577500000000001</v>
      </c>
      <c r="F427" s="82">
        <f t="shared" si="39"/>
        <v>33.705000000000005</v>
      </c>
      <c r="G427" s="29"/>
      <c r="H427" s="82">
        <f t="shared" ca="1" si="41"/>
        <v>37.450000000000003</v>
      </c>
      <c r="I427" s="36">
        <f t="shared" ca="1" si="40"/>
        <v>0</v>
      </c>
      <c r="J427" s="14"/>
    </row>
    <row r="428" spans="1:10" ht="15.75" customHeight="1" x14ac:dyDescent="0.25">
      <c r="A428" s="41" t="s">
        <v>5</v>
      </c>
      <c r="B428" s="34" t="s">
        <v>2712</v>
      </c>
      <c r="C428" s="35">
        <v>1</v>
      </c>
      <c r="D428" s="30">
        <f t="shared" si="42"/>
        <v>37.450000000000003</v>
      </c>
      <c r="E428" s="30">
        <f t="shared" si="43"/>
        <v>35.577500000000001</v>
      </c>
      <c r="F428" s="82">
        <f t="shared" si="39"/>
        <v>33.705000000000005</v>
      </c>
      <c r="G428" s="29"/>
      <c r="H428" s="82">
        <f t="shared" ca="1" si="41"/>
        <v>37.450000000000003</v>
      </c>
      <c r="I428" s="36">
        <f t="shared" ca="1" si="40"/>
        <v>0</v>
      </c>
      <c r="J428" s="14"/>
    </row>
    <row r="429" spans="1:10" ht="15.75" customHeight="1" x14ac:dyDescent="0.25">
      <c r="A429" s="41" t="s">
        <v>5</v>
      </c>
      <c r="B429" s="34" t="s">
        <v>2713</v>
      </c>
      <c r="C429" s="35">
        <v>1</v>
      </c>
      <c r="D429" s="30">
        <f t="shared" si="42"/>
        <v>37.450000000000003</v>
      </c>
      <c r="E429" s="30">
        <f t="shared" si="43"/>
        <v>35.577500000000001</v>
      </c>
      <c r="F429" s="82">
        <f t="shared" si="39"/>
        <v>33.705000000000005</v>
      </c>
      <c r="G429" s="29"/>
      <c r="H429" s="82">
        <f t="shared" ca="1" si="41"/>
        <v>37.450000000000003</v>
      </c>
      <c r="I429" s="36">
        <f t="shared" ca="1" si="40"/>
        <v>0</v>
      </c>
      <c r="J429" s="14"/>
    </row>
    <row r="430" spans="1:10" ht="15.75" customHeight="1" x14ac:dyDescent="0.25">
      <c r="A430" s="41" t="s">
        <v>5</v>
      </c>
      <c r="B430" s="34" t="s">
        <v>2214</v>
      </c>
      <c r="C430" s="35">
        <v>1</v>
      </c>
      <c r="D430" s="30">
        <f t="shared" si="42"/>
        <v>37.450000000000003</v>
      </c>
      <c r="E430" s="30">
        <f t="shared" si="43"/>
        <v>35.577500000000001</v>
      </c>
      <c r="F430" s="82">
        <f t="shared" si="39"/>
        <v>33.705000000000005</v>
      </c>
      <c r="G430" s="29"/>
      <c r="H430" s="82">
        <f t="shared" ca="1" si="41"/>
        <v>37.450000000000003</v>
      </c>
      <c r="I430" s="36">
        <f t="shared" ca="1" si="40"/>
        <v>0</v>
      </c>
      <c r="J430" s="14"/>
    </row>
    <row r="431" spans="1:10" ht="15.75" customHeight="1" x14ac:dyDescent="0.25">
      <c r="A431" s="41" t="s">
        <v>5</v>
      </c>
      <c r="B431" s="34" t="s">
        <v>2714</v>
      </c>
      <c r="C431" s="35">
        <v>1</v>
      </c>
      <c r="D431" s="30">
        <f t="shared" si="42"/>
        <v>37.450000000000003</v>
      </c>
      <c r="E431" s="30">
        <f t="shared" si="43"/>
        <v>35.577500000000001</v>
      </c>
      <c r="F431" s="82">
        <f t="shared" ref="F431:F494" si="44">D431*0.9</f>
        <v>33.705000000000005</v>
      </c>
      <c r="G431" s="29"/>
      <c r="H431" s="82">
        <f t="shared" ca="1" si="41"/>
        <v>37.450000000000003</v>
      </c>
      <c r="I431" s="36">
        <f t="shared" ref="I431:I494" ca="1" si="45">G431*H431</f>
        <v>0</v>
      </c>
      <c r="J431" s="14"/>
    </row>
    <row r="432" spans="1:10" ht="15.75" customHeight="1" x14ac:dyDescent="0.25">
      <c r="A432" s="41" t="s">
        <v>5</v>
      </c>
      <c r="B432" s="34" t="s">
        <v>2215</v>
      </c>
      <c r="C432" s="35">
        <v>1</v>
      </c>
      <c r="D432" s="30">
        <f t="shared" si="42"/>
        <v>37.450000000000003</v>
      </c>
      <c r="E432" s="30">
        <f t="shared" si="43"/>
        <v>35.577500000000001</v>
      </c>
      <c r="F432" s="82">
        <f t="shared" si="44"/>
        <v>33.705000000000005</v>
      </c>
      <c r="G432" s="29"/>
      <c r="H432" s="82">
        <f t="shared" ca="1" si="41"/>
        <v>37.450000000000003</v>
      </c>
      <c r="I432" s="36">
        <f t="shared" ca="1" si="45"/>
        <v>0</v>
      </c>
      <c r="J432" s="14"/>
    </row>
    <row r="433" spans="1:10" ht="15.75" customHeight="1" x14ac:dyDescent="0.25">
      <c r="A433" s="41" t="s">
        <v>5</v>
      </c>
      <c r="B433" s="34" t="s">
        <v>2216</v>
      </c>
      <c r="C433" s="35">
        <v>1</v>
      </c>
      <c r="D433" s="30">
        <f t="shared" si="42"/>
        <v>37.450000000000003</v>
      </c>
      <c r="E433" s="30">
        <f t="shared" si="43"/>
        <v>35.577500000000001</v>
      </c>
      <c r="F433" s="82">
        <f t="shared" si="44"/>
        <v>33.705000000000005</v>
      </c>
      <c r="G433" s="29"/>
      <c r="H433" s="82">
        <f t="shared" ca="1" si="41"/>
        <v>37.450000000000003</v>
      </c>
      <c r="I433" s="36">
        <f t="shared" ca="1" si="45"/>
        <v>0</v>
      </c>
      <c r="J433" s="14"/>
    </row>
    <row r="434" spans="1:10" ht="15.75" customHeight="1" x14ac:dyDescent="0.25">
      <c r="A434" s="41" t="s">
        <v>5</v>
      </c>
      <c r="B434" s="34" t="s">
        <v>2217</v>
      </c>
      <c r="C434" s="35">
        <v>1</v>
      </c>
      <c r="D434" s="30">
        <f t="shared" si="42"/>
        <v>37.450000000000003</v>
      </c>
      <c r="E434" s="30">
        <f t="shared" si="43"/>
        <v>35.577500000000001</v>
      </c>
      <c r="F434" s="82">
        <f t="shared" si="44"/>
        <v>33.705000000000005</v>
      </c>
      <c r="G434" s="29"/>
      <c r="H434" s="82">
        <f t="shared" ca="1" si="41"/>
        <v>37.450000000000003</v>
      </c>
      <c r="I434" s="36">
        <f t="shared" ca="1" si="45"/>
        <v>0</v>
      </c>
      <c r="J434" s="14"/>
    </row>
    <row r="435" spans="1:10" ht="15.75" customHeight="1" x14ac:dyDescent="0.25">
      <c r="A435" s="41" t="s">
        <v>5</v>
      </c>
      <c r="B435" s="34" t="s">
        <v>2218</v>
      </c>
      <c r="C435" s="35">
        <v>1</v>
      </c>
      <c r="D435" s="30">
        <f t="shared" si="42"/>
        <v>37.450000000000003</v>
      </c>
      <c r="E435" s="30">
        <f t="shared" si="43"/>
        <v>35.577500000000001</v>
      </c>
      <c r="F435" s="82">
        <f t="shared" si="44"/>
        <v>33.705000000000005</v>
      </c>
      <c r="G435" s="29"/>
      <c r="H435" s="82">
        <f t="shared" ca="1" si="41"/>
        <v>37.450000000000003</v>
      </c>
      <c r="I435" s="36">
        <f t="shared" ca="1" si="45"/>
        <v>0</v>
      </c>
      <c r="J435" s="14"/>
    </row>
    <row r="436" spans="1:10" ht="15.75" customHeight="1" x14ac:dyDescent="0.25">
      <c r="A436" s="41" t="s">
        <v>5</v>
      </c>
      <c r="B436" s="34" t="s">
        <v>2219</v>
      </c>
      <c r="C436" s="35">
        <v>1</v>
      </c>
      <c r="D436" s="30">
        <f t="shared" si="42"/>
        <v>37.450000000000003</v>
      </c>
      <c r="E436" s="30">
        <f t="shared" si="43"/>
        <v>35.577500000000001</v>
      </c>
      <c r="F436" s="82">
        <f t="shared" si="44"/>
        <v>33.705000000000005</v>
      </c>
      <c r="G436" s="29"/>
      <c r="H436" s="82">
        <f t="shared" ca="1" si="41"/>
        <v>37.450000000000003</v>
      </c>
      <c r="I436" s="36">
        <f t="shared" ca="1" si="45"/>
        <v>0</v>
      </c>
      <c r="J436" s="14"/>
    </row>
    <row r="437" spans="1:10" ht="15.75" customHeight="1" x14ac:dyDescent="0.25">
      <c r="A437" s="41" t="s">
        <v>5</v>
      </c>
      <c r="B437" s="34" t="s">
        <v>2715</v>
      </c>
      <c r="C437" s="35">
        <v>1</v>
      </c>
      <c r="D437" s="30">
        <f t="shared" si="42"/>
        <v>37.450000000000003</v>
      </c>
      <c r="E437" s="30">
        <f t="shared" si="43"/>
        <v>35.577500000000001</v>
      </c>
      <c r="F437" s="82">
        <f t="shared" si="44"/>
        <v>33.705000000000005</v>
      </c>
      <c r="G437" s="29"/>
      <c r="H437" s="82">
        <f t="shared" ca="1" si="41"/>
        <v>37.450000000000003</v>
      </c>
      <c r="I437" s="36">
        <f t="shared" ca="1" si="45"/>
        <v>0</v>
      </c>
      <c r="J437" s="14"/>
    </row>
    <row r="438" spans="1:10" ht="15.75" customHeight="1" x14ac:dyDescent="0.25">
      <c r="A438" s="41" t="s">
        <v>5</v>
      </c>
      <c r="B438" s="34" t="s">
        <v>2220</v>
      </c>
      <c r="C438" s="35">
        <v>1</v>
      </c>
      <c r="D438" s="30">
        <f t="shared" si="42"/>
        <v>37.450000000000003</v>
      </c>
      <c r="E438" s="30">
        <f t="shared" si="43"/>
        <v>35.577500000000001</v>
      </c>
      <c r="F438" s="82">
        <f t="shared" si="44"/>
        <v>33.705000000000005</v>
      </c>
      <c r="G438" s="29"/>
      <c r="H438" s="82">
        <f t="shared" ca="1" si="41"/>
        <v>37.450000000000003</v>
      </c>
      <c r="I438" s="36">
        <f t="shared" ca="1" si="45"/>
        <v>0</v>
      </c>
      <c r="J438" s="14"/>
    </row>
    <row r="439" spans="1:10" ht="15.75" customHeight="1" x14ac:dyDescent="0.25">
      <c r="A439" s="41" t="s">
        <v>5</v>
      </c>
      <c r="B439" s="34" t="s">
        <v>2221</v>
      </c>
      <c r="C439" s="35">
        <v>1</v>
      </c>
      <c r="D439" s="30">
        <f t="shared" si="42"/>
        <v>37.450000000000003</v>
      </c>
      <c r="E439" s="30">
        <f t="shared" si="43"/>
        <v>35.577500000000001</v>
      </c>
      <c r="F439" s="82">
        <f t="shared" si="44"/>
        <v>33.705000000000005</v>
      </c>
      <c r="G439" s="29"/>
      <c r="H439" s="82">
        <f t="shared" ca="1" si="41"/>
        <v>37.450000000000003</v>
      </c>
      <c r="I439" s="36">
        <f t="shared" ca="1" si="45"/>
        <v>0</v>
      </c>
      <c r="J439" s="14"/>
    </row>
    <row r="440" spans="1:10" ht="15.75" customHeight="1" x14ac:dyDescent="0.25">
      <c r="A440" s="41" t="s">
        <v>5</v>
      </c>
      <c r="B440" s="34" t="s">
        <v>2222</v>
      </c>
      <c r="C440" s="35">
        <v>1</v>
      </c>
      <c r="D440" s="30">
        <f t="shared" si="42"/>
        <v>37.450000000000003</v>
      </c>
      <c r="E440" s="30">
        <f t="shared" si="43"/>
        <v>35.577500000000001</v>
      </c>
      <c r="F440" s="82">
        <f t="shared" si="44"/>
        <v>33.705000000000005</v>
      </c>
      <c r="G440" s="29"/>
      <c r="H440" s="82">
        <f t="shared" ca="1" si="41"/>
        <v>37.450000000000003</v>
      </c>
      <c r="I440" s="36">
        <f t="shared" ca="1" si="45"/>
        <v>0</v>
      </c>
      <c r="J440" s="14"/>
    </row>
    <row r="441" spans="1:10" ht="15.75" customHeight="1" x14ac:dyDescent="0.25">
      <c r="A441" s="41" t="s">
        <v>5</v>
      </c>
      <c r="B441" s="34" t="s">
        <v>2223</v>
      </c>
      <c r="C441" s="35">
        <v>1</v>
      </c>
      <c r="D441" s="30">
        <f t="shared" si="42"/>
        <v>37.450000000000003</v>
      </c>
      <c r="E441" s="30">
        <f t="shared" si="43"/>
        <v>35.577500000000001</v>
      </c>
      <c r="F441" s="82">
        <f t="shared" si="44"/>
        <v>33.705000000000005</v>
      </c>
      <c r="G441" s="29"/>
      <c r="H441" s="82">
        <f t="shared" ca="1" si="41"/>
        <v>37.450000000000003</v>
      </c>
      <c r="I441" s="36">
        <f t="shared" ca="1" si="45"/>
        <v>0</v>
      </c>
      <c r="J441" s="14"/>
    </row>
    <row r="442" spans="1:10" ht="15.75" customHeight="1" x14ac:dyDescent="0.25">
      <c r="A442" s="41" t="s">
        <v>5</v>
      </c>
      <c r="B442" s="34" t="s">
        <v>2224</v>
      </c>
      <c r="C442" s="35">
        <v>1</v>
      </c>
      <c r="D442" s="30">
        <f t="shared" si="42"/>
        <v>37.450000000000003</v>
      </c>
      <c r="E442" s="30">
        <f t="shared" si="43"/>
        <v>35.577500000000001</v>
      </c>
      <c r="F442" s="82">
        <f t="shared" si="44"/>
        <v>33.705000000000005</v>
      </c>
      <c r="G442" s="29"/>
      <c r="H442" s="82">
        <f t="shared" ca="1" si="41"/>
        <v>37.450000000000003</v>
      </c>
      <c r="I442" s="36">
        <f t="shared" ca="1" si="45"/>
        <v>0</v>
      </c>
      <c r="J442" s="14"/>
    </row>
    <row r="443" spans="1:10" ht="15.75" customHeight="1" x14ac:dyDescent="0.25">
      <c r="A443" s="41" t="s">
        <v>5</v>
      </c>
      <c r="B443" s="34" t="s">
        <v>2225</v>
      </c>
      <c r="C443" s="35">
        <v>1</v>
      </c>
      <c r="D443" s="30">
        <f t="shared" si="42"/>
        <v>37.450000000000003</v>
      </c>
      <c r="E443" s="30">
        <f t="shared" si="43"/>
        <v>35.577500000000001</v>
      </c>
      <c r="F443" s="82">
        <f t="shared" si="44"/>
        <v>33.705000000000005</v>
      </c>
      <c r="G443" s="29"/>
      <c r="H443" s="82">
        <f t="shared" ca="1" si="41"/>
        <v>37.450000000000003</v>
      </c>
      <c r="I443" s="36">
        <f t="shared" ca="1" si="45"/>
        <v>0</v>
      </c>
      <c r="J443" s="14"/>
    </row>
    <row r="444" spans="1:10" ht="15.75" customHeight="1" x14ac:dyDescent="0.25">
      <c r="A444" s="41" t="s">
        <v>5</v>
      </c>
      <c r="B444" s="34" t="s">
        <v>2226</v>
      </c>
      <c r="C444" s="35">
        <v>1</v>
      </c>
      <c r="D444" s="30">
        <f t="shared" si="42"/>
        <v>37.450000000000003</v>
      </c>
      <c r="E444" s="30">
        <f t="shared" si="43"/>
        <v>35.577500000000001</v>
      </c>
      <c r="F444" s="82">
        <f t="shared" si="44"/>
        <v>33.705000000000005</v>
      </c>
      <c r="G444" s="29"/>
      <c r="H444" s="82">
        <f t="shared" ca="1" si="41"/>
        <v>37.450000000000003</v>
      </c>
      <c r="I444" s="36">
        <f t="shared" ca="1" si="45"/>
        <v>0</v>
      </c>
      <c r="J444" s="14"/>
    </row>
    <row r="445" spans="1:10" ht="15.75" customHeight="1" x14ac:dyDescent="0.25">
      <c r="A445" s="41" t="s">
        <v>5</v>
      </c>
      <c r="B445" s="34" t="s">
        <v>2227</v>
      </c>
      <c r="C445" s="35">
        <v>1</v>
      </c>
      <c r="D445" s="30">
        <f t="shared" si="42"/>
        <v>37.450000000000003</v>
      </c>
      <c r="E445" s="30">
        <f t="shared" si="43"/>
        <v>35.577500000000001</v>
      </c>
      <c r="F445" s="82">
        <f t="shared" si="44"/>
        <v>33.705000000000005</v>
      </c>
      <c r="G445" s="29"/>
      <c r="H445" s="82">
        <f t="shared" ca="1" si="41"/>
        <v>37.450000000000003</v>
      </c>
      <c r="I445" s="36">
        <f t="shared" ca="1" si="45"/>
        <v>0</v>
      </c>
      <c r="J445" s="14"/>
    </row>
    <row r="446" spans="1:10" ht="15.75" customHeight="1" x14ac:dyDescent="0.25">
      <c r="A446" s="41" t="s">
        <v>5</v>
      </c>
      <c r="B446" s="34" t="s">
        <v>2716</v>
      </c>
      <c r="C446" s="35">
        <v>1</v>
      </c>
      <c r="D446" s="30">
        <f t="shared" si="42"/>
        <v>37.450000000000003</v>
      </c>
      <c r="E446" s="30">
        <f t="shared" si="43"/>
        <v>35.577500000000001</v>
      </c>
      <c r="F446" s="82">
        <f t="shared" si="44"/>
        <v>33.705000000000005</v>
      </c>
      <c r="G446" s="29"/>
      <c r="H446" s="82">
        <f t="shared" ca="1" si="41"/>
        <v>37.450000000000003</v>
      </c>
      <c r="I446" s="36">
        <f t="shared" ca="1" si="45"/>
        <v>0</v>
      </c>
      <c r="J446" s="14"/>
    </row>
    <row r="447" spans="1:10" ht="15.75" customHeight="1" x14ac:dyDescent="0.25">
      <c r="A447" s="41" t="s">
        <v>5</v>
      </c>
      <c r="B447" s="34" t="s">
        <v>2717</v>
      </c>
      <c r="C447" s="35">
        <v>1</v>
      </c>
      <c r="D447" s="30">
        <f t="shared" si="42"/>
        <v>37.450000000000003</v>
      </c>
      <c r="E447" s="30">
        <f t="shared" si="43"/>
        <v>35.577500000000001</v>
      </c>
      <c r="F447" s="82">
        <f t="shared" si="44"/>
        <v>33.705000000000005</v>
      </c>
      <c r="G447" s="29"/>
      <c r="H447" s="82">
        <f t="shared" ca="1" si="41"/>
        <v>37.450000000000003</v>
      </c>
      <c r="I447" s="36">
        <f t="shared" ca="1" si="45"/>
        <v>0</v>
      </c>
      <c r="J447" s="14"/>
    </row>
    <row r="448" spans="1:10" ht="15.75" customHeight="1" x14ac:dyDescent="0.25">
      <c r="A448" s="41" t="s">
        <v>5</v>
      </c>
      <c r="B448" s="34" t="s">
        <v>2228</v>
      </c>
      <c r="C448" s="35">
        <v>1</v>
      </c>
      <c r="D448" s="30">
        <f t="shared" si="42"/>
        <v>37.450000000000003</v>
      </c>
      <c r="E448" s="30">
        <f t="shared" si="43"/>
        <v>35.577500000000001</v>
      </c>
      <c r="F448" s="82">
        <f t="shared" si="44"/>
        <v>33.705000000000005</v>
      </c>
      <c r="G448" s="29"/>
      <c r="H448" s="82">
        <f t="shared" ca="1" si="41"/>
        <v>37.450000000000003</v>
      </c>
      <c r="I448" s="36">
        <f t="shared" ca="1" si="45"/>
        <v>0</v>
      </c>
      <c r="J448" s="14"/>
    </row>
    <row r="449" spans="1:10" ht="15.75" customHeight="1" x14ac:dyDescent="0.25">
      <c r="A449" s="41" t="s">
        <v>5</v>
      </c>
      <c r="B449" s="34" t="s">
        <v>2229</v>
      </c>
      <c r="C449" s="35">
        <v>1</v>
      </c>
      <c r="D449" s="30">
        <f t="shared" si="42"/>
        <v>37.450000000000003</v>
      </c>
      <c r="E449" s="30">
        <f t="shared" si="43"/>
        <v>35.577500000000001</v>
      </c>
      <c r="F449" s="82">
        <f t="shared" si="44"/>
        <v>33.705000000000005</v>
      </c>
      <c r="G449" s="29"/>
      <c r="H449" s="82">
        <f t="shared" ca="1" si="41"/>
        <v>37.450000000000003</v>
      </c>
      <c r="I449" s="36">
        <f t="shared" ca="1" si="45"/>
        <v>0</v>
      </c>
      <c r="J449" s="14"/>
    </row>
    <row r="450" spans="1:10" ht="15.75" customHeight="1" x14ac:dyDescent="0.25">
      <c r="A450" s="41" t="s">
        <v>5</v>
      </c>
      <c r="B450" s="34" t="s">
        <v>2230</v>
      </c>
      <c r="C450" s="35">
        <v>1</v>
      </c>
      <c r="D450" s="30">
        <f t="shared" si="42"/>
        <v>37.450000000000003</v>
      </c>
      <c r="E450" s="30">
        <f t="shared" si="43"/>
        <v>35.577500000000001</v>
      </c>
      <c r="F450" s="82">
        <f t="shared" si="44"/>
        <v>33.705000000000005</v>
      </c>
      <c r="G450" s="29"/>
      <c r="H450" s="82">
        <f t="shared" ca="1" si="41"/>
        <v>37.450000000000003</v>
      </c>
      <c r="I450" s="36">
        <f t="shared" ca="1" si="45"/>
        <v>0</v>
      </c>
      <c r="J450" s="14"/>
    </row>
    <row r="451" spans="1:10" ht="15.75" customHeight="1" x14ac:dyDescent="0.25">
      <c r="A451" s="41" t="s">
        <v>5</v>
      </c>
      <c r="B451" s="34" t="s">
        <v>2718</v>
      </c>
      <c r="C451" s="35">
        <v>1</v>
      </c>
      <c r="D451" s="30">
        <f t="shared" si="42"/>
        <v>37.450000000000003</v>
      </c>
      <c r="E451" s="30">
        <f t="shared" si="43"/>
        <v>35.577500000000001</v>
      </c>
      <c r="F451" s="82">
        <f t="shared" si="44"/>
        <v>33.705000000000005</v>
      </c>
      <c r="G451" s="29"/>
      <c r="H451" s="82">
        <f t="shared" ca="1" si="41"/>
        <v>37.450000000000003</v>
      </c>
      <c r="I451" s="36">
        <f t="shared" ca="1" si="45"/>
        <v>0</v>
      </c>
      <c r="J451" s="14"/>
    </row>
    <row r="452" spans="1:10" ht="15.75" customHeight="1" x14ac:dyDescent="0.25">
      <c r="A452" s="41" t="s">
        <v>5</v>
      </c>
      <c r="B452" s="34" t="s">
        <v>2231</v>
      </c>
      <c r="C452" s="35">
        <v>1</v>
      </c>
      <c r="D452" s="30">
        <f t="shared" si="42"/>
        <v>37.450000000000003</v>
      </c>
      <c r="E452" s="30">
        <f t="shared" si="43"/>
        <v>35.577500000000001</v>
      </c>
      <c r="F452" s="82">
        <f t="shared" si="44"/>
        <v>33.705000000000005</v>
      </c>
      <c r="G452" s="29"/>
      <c r="H452" s="82">
        <f t="shared" ca="1" si="41"/>
        <v>37.450000000000003</v>
      </c>
      <c r="I452" s="36">
        <f t="shared" ca="1" si="45"/>
        <v>0</v>
      </c>
      <c r="J452" s="14"/>
    </row>
    <row r="453" spans="1:10" ht="15.75" customHeight="1" x14ac:dyDescent="0.25">
      <c r="A453" s="41" t="s">
        <v>5</v>
      </c>
      <c r="B453" s="34" t="s">
        <v>2719</v>
      </c>
      <c r="C453" s="35">
        <v>1</v>
      </c>
      <c r="D453" s="30">
        <f t="shared" si="42"/>
        <v>37.450000000000003</v>
      </c>
      <c r="E453" s="30">
        <f t="shared" si="43"/>
        <v>35.577500000000001</v>
      </c>
      <c r="F453" s="82">
        <f t="shared" si="44"/>
        <v>33.705000000000005</v>
      </c>
      <c r="G453" s="29"/>
      <c r="H453" s="82">
        <f t="shared" ca="1" si="41"/>
        <v>37.450000000000003</v>
      </c>
      <c r="I453" s="36">
        <f t="shared" ca="1" si="45"/>
        <v>0</v>
      </c>
      <c r="J453" s="14"/>
    </row>
    <row r="454" spans="1:10" ht="15.75" customHeight="1" x14ac:dyDescent="0.25">
      <c r="A454" s="41" t="s">
        <v>5</v>
      </c>
      <c r="B454" s="34" t="s">
        <v>2720</v>
      </c>
      <c r="C454" s="35">
        <v>1</v>
      </c>
      <c r="D454" s="30">
        <f t="shared" si="42"/>
        <v>37.450000000000003</v>
      </c>
      <c r="E454" s="30">
        <f t="shared" si="43"/>
        <v>35.577500000000001</v>
      </c>
      <c r="F454" s="82">
        <f t="shared" si="44"/>
        <v>33.705000000000005</v>
      </c>
      <c r="G454" s="29"/>
      <c r="H454" s="82">
        <f t="shared" ca="1" si="41"/>
        <v>37.450000000000003</v>
      </c>
      <c r="I454" s="36">
        <f t="shared" ca="1" si="45"/>
        <v>0</v>
      </c>
      <c r="J454" s="14"/>
    </row>
    <row r="455" spans="1:10" ht="15.75" customHeight="1" x14ac:dyDescent="0.25">
      <c r="A455" s="41" t="s">
        <v>5</v>
      </c>
      <c r="B455" s="34" t="s">
        <v>2232</v>
      </c>
      <c r="C455" s="35">
        <v>1</v>
      </c>
      <c r="D455" s="30">
        <f t="shared" si="42"/>
        <v>37.450000000000003</v>
      </c>
      <c r="E455" s="30">
        <f t="shared" si="43"/>
        <v>35.577500000000001</v>
      </c>
      <c r="F455" s="82">
        <f t="shared" si="44"/>
        <v>33.705000000000005</v>
      </c>
      <c r="G455" s="29"/>
      <c r="H455" s="82">
        <f t="shared" ca="1" si="41"/>
        <v>37.450000000000003</v>
      </c>
      <c r="I455" s="36">
        <f t="shared" ca="1" si="45"/>
        <v>0</v>
      </c>
      <c r="J455" s="14"/>
    </row>
    <row r="456" spans="1:10" ht="15.75" customHeight="1" x14ac:dyDescent="0.25">
      <c r="A456" s="41" t="s">
        <v>5</v>
      </c>
      <c r="B456" s="34" t="s">
        <v>2233</v>
      </c>
      <c r="C456" s="35">
        <v>1</v>
      </c>
      <c r="D456" s="30">
        <f t="shared" si="42"/>
        <v>37.450000000000003</v>
      </c>
      <c r="E456" s="30">
        <f t="shared" si="43"/>
        <v>35.577500000000001</v>
      </c>
      <c r="F456" s="82">
        <f t="shared" si="44"/>
        <v>33.705000000000005</v>
      </c>
      <c r="G456" s="29"/>
      <c r="H456" s="82">
        <f t="shared" ca="1" si="41"/>
        <v>37.450000000000003</v>
      </c>
      <c r="I456" s="36">
        <f t="shared" ca="1" si="45"/>
        <v>0</v>
      </c>
      <c r="J456" s="14"/>
    </row>
    <row r="457" spans="1:10" ht="15.75" customHeight="1" x14ac:dyDescent="0.25">
      <c r="A457" s="41" t="s">
        <v>5</v>
      </c>
      <c r="B457" s="34" t="s">
        <v>2234</v>
      </c>
      <c r="C457" s="35">
        <v>1</v>
      </c>
      <c r="D457" s="30">
        <f t="shared" si="42"/>
        <v>37.450000000000003</v>
      </c>
      <c r="E457" s="30">
        <f t="shared" si="43"/>
        <v>35.577500000000001</v>
      </c>
      <c r="F457" s="82">
        <f t="shared" si="44"/>
        <v>33.705000000000005</v>
      </c>
      <c r="G457" s="29"/>
      <c r="H457" s="82">
        <f t="shared" ca="1" si="41"/>
        <v>37.450000000000003</v>
      </c>
      <c r="I457" s="36">
        <f t="shared" ca="1" si="45"/>
        <v>0</v>
      </c>
      <c r="J457" s="14"/>
    </row>
    <row r="458" spans="1:10" ht="15.75" customHeight="1" x14ac:dyDescent="0.25">
      <c r="A458" s="41" t="s">
        <v>5</v>
      </c>
      <c r="B458" s="34" t="s">
        <v>2235</v>
      </c>
      <c r="C458" s="35">
        <v>1</v>
      </c>
      <c r="D458" s="30">
        <f t="shared" si="42"/>
        <v>37.450000000000003</v>
      </c>
      <c r="E458" s="30">
        <f t="shared" si="43"/>
        <v>35.577500000000001</v>
      </c>
      <c r="F458" s="82">
        <f t="shared" si="44"/>
        <v>33.705000000000005</v>
      </c>
      <c r="G458" s="29"/>
      <c r="H458" s="82">
        <f t="shared" ca="1" si="41"/>
        <v>37.450000000000003</v>
      </c>
      <c r="I458" s="36">
        <f t="shared" ca="1" si="45"/>
        <v>0</v>
      </c>
      <c r="J458" s="14"/>
    </row>
    <row r="459" spans="1:10" ht="15.75" customHeight="1" x14ac:dyDescent="0.25">
      <c r="A459" s="41" t="s">
        <v>5</v>
      </c>
      <c r="B459" s="34" t="s">
        <v>2721</v>
      </c>
      <c r="C459" s="35">
        <v>1</v>
      </c>
      <c r="D459" s="30">
        <f t="shared" si="42"/>
        <v>37.450000000000003</v>
      </c>
      <c r="E459" s="30">
        <f t="shared" si="43"/>
        <v>35.577500000000001</v>
      </c>
      <c r="F459" s="82">
        <f t="shared" si="44"/>
        <v>33.705000000000005</v>
      </c>
      <c r="G459" s="29"/>
      <c r="H459" s="82">
        <f t="shared" ca="1" si="41"/>
        <v>37.450000000000003</v>
      </c>
      <c r="I459" s="36">
        <f t="shared" ca="1" si="45"/>
        <v>0</v>
      </c>
      <c r="J459" s="14"/>
    </row>
    <row r="460" spans="1:10" ht="15.75" customHeight="1" x14ac:dyDescent="0.25">
      <c r="A460" s="41" t="s">
        <v>5</v>
      </c>
      <c r="B460" s="34" t="s">
        <v>2236</v>
      </c>
      <c r="C460" s="35">
        <v>1</v>
      </c>
      <c r="D460" s="30">
        <f t="shared" si="42"/>
        <v>37.450000000000003</v>
      </c>
      <c r="E460" s="30">
        <f t="shared" si="43"/>
        <v>35.577500000000001</v>
      </c>
      <c r="F460" s="82">
        <f t="shared" si="44"/>
        <v>33.705000000000005</v>
      </c>
      <c r="G460" s="29"/>
      <c r="H460" s="82">
        <f t="shared" ca="1" si="41"/>
        <v>37.450000000000003</v>
      </c>
      <c r="I460" s="36">
        <f t="shared" ca="1" si="45"/>
        <v>0</v>
      </c>
      <c r="J460" s="14"/>
    </row>
    <row r="461" spans="1:10" ht="15.75" customHeight="1" x14ac:dyDescent="0.25">
      <c r="A461" s="41" t="s">
        <v>5</v>
      </c>
      <c r="B461" s="34" t="s">
        <v>2722</v>
      </c>
      <c r="C461" s="35">
        <v>1</v>
      </c>
      <c r="D461" s="30">
        <f t="shared" si="42"/>
        <v>37.450000000000003</v>
      </c>
      <c r="E461" s="30">
        <f t="shared" si="43"/>
        <v>35.577500000000001</v>
      </c>
      <c r="F461" s="82">
        <f t="shared" si="44"/>
        <v>33.705000000000005</v>
      </c>
      <c r="G461" s="29"/>
      <c r="H461" s="82">
        <f t="shared" ref="H461:H524" ca="1" si="46">IF($H$8&lt;2500,D461, IF(AND($H$8&lt;5000,$H$8&gt;2500),E461,F461))</f>
        <v>37.450000000000003</v>
      </c>
      <c r="I461" s="36">
        <f t="shared" ca="1" si="45"/>
        <v>0</v>
      </c>
      <c r="J461" s="14"/>
    </row>
    <row r="462" spans="1:10" ht="15.75" customHeight="1" x14ac:dyDescent="0.25">
      <c r="A462" s="41" t="s">
        <v>5</v>
      </c>
      <c r="B462" s="34" t="s">
        <v>2723</v>
      </c>
      <c r="C462" s="35">
        <v>1</v>
      </c>
      <c r="D462" s="30">
        <f t="shared" si="42"/>
        <v>37.450000000000003</v>
      </c>
      <c r="E462" s="30">
        <f t="shared" si="43"/>
        <v>35.577500000000001</v>
      </c>
      <c r="F462" s="82">
        <f t="shared" si="44"/>
        <v>33.705000000000005</v>
      </c>
      <c r="G462" s="29"/>
      <c r="H462" s="82">
        <f t="shared" ca="1" si="46"/>
        <v>37.450000000000003</v>
      </c>
      <c r="I462" s="36">
        <f t="shared" ca="1" si="45"/>
        <v>0</v>
      </c>
      <c r="J462" s="14"/>
    </row>
    <row r="463" spans="1:10" ht="15.75" customHeight="1" x14ac:dyDescent="0.25">
      <c r="A463" s="41" t="s">
        <v>5</v>
      </c>
      <c r="B463" s="34" t="s">
        <v>2724</v>
      </c>
      <c r="C463" s="35">
        <v>1</v>
      </c>
      <c r="D463" s="30">
        <f t="shared" si="42"/>
        <v>37.450000000000003</v>
      </c>
      <c r="E463" s="30">
        <f t="shared" si="43"/>
        <v>35.577500000000001</v>
      </c>
      <c r="F463" s="82">
        <f t="shared" si="44"/>
        <v>33.705000000000005</v>
      </c>
      <c r="G463" s="29"/>
      <c r="H463" s="82">
        <f t="shared" ca="1" si="46"/>
        <v>37.450000000000003</v>
      </c>
      <c r="I463" s="36">
        <f t="shared" ca="1" si="45"/>
        <v>0</v>
      </c>
      <c r="J463" s="14"/>
    </row>
    <row r="464" spans="1:10" ht="15.75" customHeight="1" x14ac:dyDescent="0.25">
      <c r="A464" s="41" t="s">
        <v>5</v>
      </c>
      <c r="B464" s="34" t="s">
        <v>2237</v>
      </c>
      <c r="C464" s="35">
        <v>1</v>
      </c>
      <c r="D464" s="30">
        <f t="shared" si="42"/>
        <v>37.450000000000003</v>
      </c>
      <c r="E464" s="30">
        <f t="shared" si="43"/>
        <v>35.577500000000001</v>
      </c>
      <c r="F464" s="82">
        <f t="shared" si="44"/>
        <v>33.705000000000005</v>
      </c>
      <c r="G464" s="29"/>
      <c r="H464" s="82">
        <f t="shared" ca="1" si="46"/>
        <v>37.450000000000003</v>
      </c>
      <c r="I464" s="36">
        <f t="shared" ca="1" si="45"/>
        <v>0</v>
      </c>
      <c r="J464" s="14"/>
    </row>
    <row r="465" spans="1:10" ht="15.75" customHeight="1" x14ac:dyDescent="0.25">
      <c r="A465" s="41" t="s">
        <v>5</v>
      </c>
      <c r="B465" s="34" t="s">
        <v>1798</v>
      </c>
      <c r="C465" s="35">
        <v>1</v>
      </c>
      <c r="D465" s="30">
        <f t="shared" si="42"/>
        <v>37.450000000000003</v>
      </c>
      <c r="E465" s="30">
        <f t="shared" si="43"/>
        <v>35.577500000000001</v>
      </c>
      <c r="F465" s="82">
        <f t="shared" si="44"/>
        <v>33.705000000000005</v>
      </c>
      <c r="G465" s="29"/>
      <c r="H465" s="82">
        <f t="shared" ca="1" si="46"/>
        <v>37.450000000000003</v>
      </c>
      <c r="I465" s="36">
        <f t="shared" ca="1" si="45"/>
        <v>0</v>
      </c>
      <c r="J465" s="14"/>
    </row>
    <row r="466" spans="1:10" ht="15.75" customHeight="1" x14ac:dyDescent="0.25">
      <c r="A466" s="41" t="s">
        <v>5</v>
      </c>
      <c r="B466" s="34" t="s">
        <v>2238</v>
      </c>
      <c r="C466" s="35">
        <v>1</v>
      </c>
      <c r="D466" s="30">
        <f t="shared" si="42"/>
        <v>37.450000000000003</v>
      </c>
      <c r="E466" s="30">
        <f t="shared" si="43"/>
        <v>35.577500000000001</v>
      </c>
      <c r="F466" s="82">
        <f t="shared" si="44"/>
        <v>33.705000000000005</v>
      </c>
      <c r="G466" s="29"/>
      <c r="H466" s="82">
        <f t="shared" ca="1" si="46"/>
        <v>37.450000000000003</v>
      </c>
      <c r="I466" s="36">
        <f t="shared" ca="1" si="45"/>
        <v>0</v>
      </c>
      <c r="J466" s="14"/>
    </row>
    <row r="467" spans="1:10" ht="15.75" customHeight="1" x14ac:dyDescent="0.25">
      <c r="A467" s="41" t="s">
        <v>5</v>
      </c>
      <c r="B467" s="34" t="s">
        <v>2725</v>
      </c>
      <c r="C467" s="35">
        <v>1</v>
      </c>
      <c r="D467" s="30">
        <f t="shared" si="42"/>
        <v>37.450000000000003</v>
      </c>
      <c r="E467" s="30">
        <f t="shared" si="43"/>
        <v>35.577500000000001</v>
      </c>
      <c r="F467" s="82">
        <f t="shared" si="44"/>
        <v>33.705000000000005</v>
      </c>
      <c r="G467" s="29"/>
      <c r="H467" s="82">
        <f t="shared" ca="1" si="46"/>
        <v>37.450000000000003</v>
      </c>
      <c r="I467" s="36">
        <f t="shared" ca="1" si="45"/>
        <v>0</v>
      </c>
      <c r="J467" s="14"/>
    </row>
    <row r="468" spans="1:10" ht="15.75" customHeight="1" x14ac:dyDescent="0.25">
      <c r="A468" s="41" t="s">
        <v>5</v>
      </c>
      <c r="B468" s="34" t="s">
        <v>2239</v>
      </c>
      <c r="C468" s="35">
        <v>1</v>
      </c>
      <c r="D468" s="30">
        <f t="shared" si="42"/>
        <v>37.450000000000003</v>
      </c>
      <c r="E468" s="30">
        <f t="shared" si="43"/>
        <v>35.577500000000001</v>
      </c>
      <c r="F468" s="82">
        <f t="shared" si="44"/>
        <v>33.705000000000005</v>
      </c>
      <c r="G468" s="29"/>
      <c r="H468" s="82">
        <f t="shared" ca="1" si="46"/>
        <v>37.450000000000003</v>
      </c>
      <c r="I468" s="36">
        <f t="shared" ca="1" si="45"/>
        <v>0</v>
      </c>
      <c r="J468" s="14"/>
    </row>
    <row r="469" spans="1:10" ht="15.75" customHeight="1" x14ac:dyDescent="0.25">
      <c r="A469" s="41" t="s">
        <v>5</v>
      </c>
      <c r="B469" s="34" t="s">
        <v>2726</v>
      </c>
      <c r="C469" s="35">
        <v>1</v>
      </c>
      <c r="D469" s="30">
        <f t="shared" si="42"/>
        <v>37.450000000000003</v>
      </c>
      <c r="E469" s="30">
        <f t="shared" si="43"/>
        <v>35.577500000000001</v>
      </c>
      <c r="F469" s="82">
        <f t="shared" si="44"/>
        <v>33.705000000000005</v>
      </c>
      <c r="G469" s="29"/>
      <c r="H469" s="82">
        <f t="shared" ca="1" si="46"/>
        <v>37.450000000000003</v>
      </c>
      <c r="I469" s="36">
        <f t="shared" ca="1" si="45"/>
        <v>0</v>
      </c>
      <c r="J469" s="14"/>
    </row>
    <row r="470" spans="1:10" ht="15.75" customHeight="1" x14ac:dyDescent="0.25">
      <c r="A470" s="41" t="s">
        <v>5</v>
      </c>
      <c r="B470" s="34" t="s">
        <v>2727</v>
      </c>
      <c r="C470" s="35">
        <v>1</v>
      </c>
      <c r="D470" s="30">
        <f t="shared" si="42"/>
        <v>37.450000000000003</v>
      </c>
      <c r="E470" s="30">
        <f t="shared" si="43"/>
        <v>35.577500000000001</v>
      </c>
      <c r="F470" s="82">
        <f t="shared" si="44"/>
        <v>33.705000000000005</v>
      </c>
      <c r="G470" s="29"/>
      <c r="H470" s="82">
        <f t="shared" ca="1" si="46"/>
        <v>37.450000000000003</v>
      </c>
      <c r="I470" s="36">
        <f t="shared" ca="1" si="45"/>
        <v>0</v>
      </c>
      <c r="J470" s="14"/>
    </row>
    <row r="471" spans="1:10" ht="15.75" customHeight="1" x14ac:dyDescent="0.25">
      <c r="A471" s="41" t="s">
        <v>5</v>
      </c>
      <c r="B471" s="34" t="s">
        <v>2240</v>
      </c>
      <c r="C471" s="35">
        <v>1</v>
      </c>
      <c r="D471" s="30">
        <f t="shared" si="42"/>
        <v>37.450000000000003</v>
      </c>
      <c r="E471" s="30">
        <f t="shared" si="43"/>
        <v>35.577500000000001</v>
      </c>
      <c r="F471" s="82">
        <f t="shared" si="44"/>
        <v>33.705000000000005</v>
      </c>
      <c r="G471" s="29"/>
      <c r="H471" s="82">
        <f t="shared" ca="1" si="46"/>
        <v>37.450000000000003</v>
      </c>
      <c r="I471" s="36">
        <f t="shared" ca="1" si="45"/>
        <v>0</v>
      </c>
      <c r="J471" s="14"/>
    </row>
    <row r="472" spans="1:10" ht="15.75" customHeight="1" x14ac:dyDescent="0.25">
      <c r="A472" s="41" t="s">
        <v>5</v>
      </c>
      <c r="B472" s="34" t="s">
        <v>2241</v>
      </c>
      <c r="C472" s="35">
        <v>1</v>
      </c>
      <c r="D472" s="30">
        <f t="shared" si="42"/>
        <v>37.450000000000003</v>
      </c>
      <c r="E472" s="30">
        <f t="shared" si="43"/>
        <v>35.577500000000001</v>
      </c>
      <c r="F472" s="82">
        <f t="shared" si="44"/>
        <v>33.705000000000005</v>
      </c>
      <c r="G472" s="29"/>
      <c r="H472" s="82">
        <f t="shared" ca="1" si="46"/>
        <v>37.450000000000003</v>
      </c>
      <c r="I472" s="36">
        <f t="shared" ca="1" si="45"/>
        <v>0</v>
      </c>
      <c r="J472" s="14"/>
    </row>
    <row r="473" spans="1:10" ht="15.75" customHeight="1" x14ac:dyDescent="0.25">
      <c r="A473" s="41" t="s">
        <v>5</v>
      </c>
      <c r="B473" s="34" t="s">
        <v>2242</v>
      </c>
      <c r="C473" s="35">
        <v>1</v>
      </c>
      <c r="D473" s="30">
        <f t="shared" si="42"/>
        <v>37.450000000000003</v>
      </c>
      <c r="E473" s="30">
        <f t="shared" si="43"/>
        <v>35.577500000000001</v>
      </c>
      <c r="F473" s="82">
        <f t="shared" si="44"/>
        <v>33.705000000000005</v>
      </c>
      <c r="G473" s="29"/>
      <c r="H473" s="82">
        <f t="shared" ca="1" si="46"/>
        <v>37.450000000000003</v>
      </c>
      <c r="I473" s="36">
        <f t="shared" ca="1" si="45"/>
        <v>0</v>
      </c>
      <c r="J473" s="14"/>
    </row>
    <row r="474" spans="1:10" ht="15.75" customHeight="1" x14ac:dyDescent="0.25">
      <c r="A474" s="41" t="s">
        <v>5</v>
      </c>
      <c r="B474" s="34" t="s">
        <v>2243</v>
      </c>
      <c r="C474" s="35">
        <v>1</v>
      </c>
      <c r="D474" s="30">
        <f t="shared" si="42"/>
        <v>37.450000000000003</v>
      </c>
      <c r="E474" s="30">
        <f t="shared" si="43"/>
        <v>35.577500000000001</v>
      </c>
      <c r="F474" s="82">
        <f t="shared" si="44"/>
        <v>33.705000000000005</v>
      </c>
      <c r="G474" s="29"/>
      <c r="H474" s="82">
        <f t="shared" ca="1" si="46"/>
        <v>37.450000000000003</v>
      </c>
      <c r="I474" s="36">
        <f t="shared" ca="1" si="45"/>
        <v>0</v>
      </c>
      <c r="J474" s="14"/>
    </row>
    <row r="475" spans="1:10" ht="15.75" customHeight="1" x14ac:dyDescent="0.25">
      <c r="A475" s="41" t="s">
        <v>5</v>
      </c>
      <c r="B475" s="34" t="s">
        <v>2244</v>
      </c>
      <c r="C475" s="35">
        <v>1</v>
      </c>
      <c r="D475" s="30">
        <f t="shared" si="42"/>
        <v>37.450000000000003</v>
      </c>
      <c r="E475" s="30">
        <f t="shared" si="43"/>
        <v>35.577500000000001</v>
      </c>
      <c r="F475" s="82">
        <f t="shared" si="44"/>
        <v>33.705000000000005</v>
      </c>
      <c r="G475" s="29"/>
      <c r="H475" s="82">
        <f t="shared" ca="1" si="46"/>
        <v>37.450000000000003</v>
      </c>
      <c r="I475" s="36">
        <f t="shared" ca="1" si="45"/>
        <v>0</v>
      </c>
      <c r="J475" s="14"/>
    </row>
    <row r="476" spans="1:10" ht="15.75" customHeight="1" x14ac:dyDescent="0.25">
      <c r="A476" s="41" t="s">
        <v>5</v>
      </c>
      <c r="B476" s="34" t="s">
        <v>2245</v>
      </c>
      <c r="C476" s="35">
        <v>1</v>
      </c>
      <c r="D476" s="30">
        <f t="shared" si="42"/>
        <v>37.450000000000003</v>
      </c>
      <c r="E476" s="30">
        <f t="shared" si="43"/>
        <v>35.577500000000001</v>
      </c>
      <c r="F476" s="82">
        <f t="shared" si="44"/>
        <v>33.705000000000005</v>
      </c>
      <c r="G476" s="29"/>
      <c r="H476" s="82">
        <f t="shared" ca="1" si="46"/>
        <v>37.450000000000003</v>
      </c>
      <c r="I476" s="36">
        <f t="shared" ca="1" si="45"/>
        <v>0</v>
      </c>
      <c r="J476" s="14"/>
    </row>
    <row r="477" spans="1:10" ht="15.75" customHeight="1" x14ac:dyDescent="0.25">
      <c r="A477" s="41" t="s">
        <v>5</v>
      </c>
      <c r="B477" s="34" t="s">
        <v>2728</v>
      </c>
      <c r="C477" s="35">
        <v>1</v>
      </c>
      <c r="D477" s="30">
        <f t="shared" ref="D477:D540" si="47">C477*$K$9</f>
        <v>37.450000000000003</v>
      </c>
      <c r="E477" s="30">
        <f t="shared" ref="E477:E540" si="48">D477*0.95</f>
        <v>35.577500000000001</v>
      </c>
      <c r="F477" s="82">
        <f t="shared" si="44"/>
        <v>33.705000000000005</v>
      </c>
      <c r="G477" s="29"/>
      <c r="H477" s="82">
        <f t="shared" ca="1" si="46"/>
        <v>37.450000000000003</v>
      </c>
      <c r="I477" s="36">
        <f t="shared" ca="1" si="45"/>
        <v>0</v>
      </c>
      <c r="J477" s="14"/>
    </row>
    <row r="478" spans="1:10" ht="15.75" customHeight="1" x14ac:dyDescent="0.25">
      <c r="A478" s="41" t="s">
        <v>5</v>
      </c>
      <c r="B478" s="34" t="s">
        <v>2246</v>
      </c>
      <c r="C478" s="35">
        <v>1</v>
      </c>
      <c r="D478" s="30">
        <f t="shared" si="47"/>
        <v>37.450000000000003</v>
      </c>
      <c r="E478" s="30">
        <f t="shared" si="48"/>
        <v>35.577500000000001</v>
      </c>
      <c r="F478" s="82">
        <f t="shared" si="44"/>
        <v>33.705000000000005</v>
      </c>
      <c r="G478" s="29"/>
      <c r="H478" s="82">
        <f t="shared" ca="1" si="46"/>
        <v>37.450000000000003</v>
      </c>
      <c r="I478" s="36">
        <f t="shared" ca="1" si="45"/>
        <v>0</v>
      </c>
      <c r="J478" s="14"/>
    </row>
    <row r="479" spans="1:10" ht="15.75" customHeight="1" x14ac:dyDescent="0.25">
      <c r="A479" s="41" t="s">
        <v>5</v>
      </c>
      <c r="B479" s="34" t="s">
        <v>2729</v>
      </c>
      <c r="C479" s="35">
        <v>1</v>
      </c>
      <c r="D479" s="30">
        <f t="shared" si="47"/>
        <v>37.450000000000003</v>
      </c>
      <c r="E479" s="30">
        <f t="shared" si="48"/>
        <v>35.577500000000001</v>
      </c>
      <c r="F479" s="82">
        <f t="shared" si="44"/>
        <v>33.705000000000005</v>
      </c>
      <c r="G479" s="29"/>
      <c r="H479" s="82">
        <f t="shared" ca="1" si="46"/>
        <v>37.450000000000003</v>
      </c>
      <c r="I479" s="36">
        <f t="shared" ca="1" si="45"/>
        <v>0</v>
      </c>
      <c r="J479" s="14"/>
    </row>
    <row r="480" spans="1:10" ht="15.75" customHeight="1" x14ac:dyDescent="0.25">
      <c r="A480" s="41" t="s">
        <v>5</v>
      </c>
      <c r="B480" s="34" t="s">
        <v>2730</v>
      </c>
      <c r="C480" s="35">
        <v>1</v>
      </c>
      <c r="D480" s="30">
        <f t="shared" si="47"/>
        <v>37.450000000000003</v>
      </c>
      <c r="E480" s="30">
        <f t="shared" si="48"/>
        <v>35.577500000000001</v>
      </c>
      <c r="F480" s="82">
        <f t="shared" si="44"/>
        <v>33.705000000000005</v>
      </c>
      <c r="G480" s="29"/>
      <c r="H480" s="82">
        <f t="shared" ca="1" si="46"/>
        <v>37.450000000000003</v>
      </c>
      <c r="I480" s="36">
        <f t="shared" ca="1" si="45"/>
        <v>0</v>
      </c>
      <c r="J480" s="14"/>
    </row>
    <row r="481" spans="1:10" ht="15.75" customHeight="1" x14ac:dyDescent="0.25">
      <c r="A481" s="41" t="s">
        <v>5</v>
      </c>
      <c r="B481" s="34" t="s">
        <v>2731</v>
      </c>
      <c r="C481" s="35">
        <v>1</v>
      </c>
      <c r="D481" s="30">
        <f t="shared" si="47"/>
        <v>37.450000000000003</v>
      </c>
      <c r="E481" s="30">
        <f t="shared" si="48"/>
        <v>35.577500000000001</v>
      </c>
      <c r="F481" s="82">
        <f t="shared" si="44"/>
        <v>33.705000000000005</v>
      </c>
      <c r="G481" s="29"/>
      <c r="H481" s="82">
        <f t="shared" ca="1" si="46"/>
        <v>37.450000000000003</v>
      </c>
      <c r="I481" s="36">
        <f t="shared" ca="1" si="45"/>
        <v>0</v>
      </c>
      <c r="J481" s="14"/>
    </row>
    <row r="482" spans="1:10" ht="15.75" customHeight="1" x14ac:dyDescent="0.25">
      <c r="A482" s="41" t="s">
        <v>5</v>
      </c>
      <c r="B482" s="34" t="s">
        <v>2732</v>
      </c>
      <c r="C482" s="35">
        <v>1</v>
      </c>
      <c r="D482" s="30">
        <f t="shared" si="47"/>
        <v>37.450000000000003</v>
      </c>
      <c r="E482" s="30">
        <f t="shared" si="48"/>
        <v>35.577500000000001</v>
      </c>
      <c r="F482" s="82">
        <f t="shared" si="44"/>
        <v>33.705000000000005</v>
      </c>
      <c r="G482" s="29"/>
      <c r="H482" s="82">
        <f t="shared" ca="1" si="46"/>
        <v>37.450000000000003</v>
      </c>
      <c r="I482" s="36">
        <f t="shared" ca="1" si="45"/>
        <v>0</v>
      </c>
      <c r="J482" s="14"/>
    </row>
    <row r="483" spans="1:10" ht="15.75" customHeight="1" x14ac:dyDescent="0.25">
      <c r="A483" s="41" t="s">
        <v>5</v>
      </c>
      <c r="B483" s="34" t="s">
        <v>2733</v>
      </c>
      <c r="C483" s="35">
        <v>1</v>
      </c>
      <c r="D483" s="30">
        <f t="shared" si="47"/>
        <v>37.450000000000003</v>
      </c>
      <c r="E483" s="30">
        <f t="shared" si="48"/>
        <v>35.577500000000001</v>
      </c>
      <c r="F483" s="82">
        <f t="shared" si="44"/>
        <v>33.705000000000005</v>
      </c>
      <c r="G483" s="29"/>
      <c r="H483" s="82">
        <f t="shared" ca="1" si="46"/>
        <v>37.450000000000003</v>
      </c>
      <c r="I483" s="36">
        <f t="shared" ca="1" si="45"/>
        <v>0</v>
      </c>
      <c r="J483" s="14"/>
    </row>
    <row r="484" spans="1:10" ht="15.75" customHeight="1" x14ac:dyDescent="0.25">
      <c r="A484" s="41" t="s">
        <v>5</v>
      </c>
      <c r="B484" s="34" t="s">
        <v>2247</v>
      </c>
      <c r="C484" s="35">
        <v>1</v>
      </c>
      <c r="D484" s="30">
        <f t="shared" si="47"/>
        <v>37.450000000000003</v>
      </c>
      <c r="E484" s="30">
        <f t="shared" si="48"/>
        <v>35.577500000000001</v>
      </c>
      <c r="F484" s="82">
        <f t="shared" si="44"/>
        <v>33.705000000000005</v>
      </c>
      <c r="G484" s="29"/>
      <c r="H484" s="82">
        <f t="shared" ca="1" si="46"/>
        <v>37.450000000000003</v>
      </c>
      <c r="I484" s="36">
        <f t="shared" ca="1" si="45"/>
        <v>0</v>
      </c>
      <c r="J484" s="14"/>
    </row>
    <row r="485" spans="1:10" ht="15.75" customHeight="1" x14ac:dyDescent="0.25">
      <c r="A485" s="41" t="s">
        <v>5</v>
      </c>
      <c r="B485" s="34" t="s">
        <v>2734</v>
      </c>
      <c r="C485" s="35">
        <v>1</v>
      </c>
      <c r="D485" s="30">
        <f t="shared" si="47"/>
        <v>37.450000000000003</v>
      </c>
      <c r="E485" s="30">
        <f t="shared" si="48"/>
        <v>35.577500000000001</v>
      </c>
      <c r="F485" s="82">
        <f t="shared" si="44"/>
        <v>33.705000000000005</v>
      </c>
      <c r="G485" s="29"/>
      <c r="H485" s="82">
        <f t="shared" ca="1" si="46"/>
        <v>37.450000000000003</v>
      </c>
      <c r="I485" s="36">
        <f t="shared" ca="1" si="45"/>
        <v>0</v>
      </c>
      <c r="J485" s="14"/>
    </row>
    <row r="486" spans="1:10" ht="15.75" customHeight="1" x14ac:dyDescent="0.25">
      <c r="A486" s="41" t="s">
        <v>5</v>
      </c>
      <c r="B486" s="34" t="s">
        <v>2735</v>
      </c>
      <c r="C486" s="35">
        <v>1</v>
      </c>
      <c r="D486" s="30">
        <f t="shared" si="47"/>
        <v>37.450000000000003</v>
      </c>
      <c r="E486" s="30">
        <f t="shared" si="48"/>
        <v>35.577500000000001</v>
      </c>
      <c r="F486" s="82">
        <f t="shared" si="44"/>
        <v>33.705000000000005</v>
      </c>
      <c r="G486" s="29"/>
      <c r="H486" s="82">
        <f t="shared" ca="1" si="46"/>
        <v>37.450000000000003</v>
      </c>
      <c r="I486" s="36">
        <f t="shared" ca="1" si="45"/>
        <v>0</v>
      </c>
      <c r="J486" s="14"/>
    </row>
    <row r="487" spans="1:10" ht="15.75" customHeight="1" x14ac:dyDescent="0.25">
      <c r="A487" s="41" t="s">
        <v>5</v>
      </c>
      <c r="B487" s="34" t="s">
        <v>2248</v>
      </c>
      <c r="C487" s="35">
        <v>1</v>
      </c>
      <c r="D487" s="30">
        <f t="shared" si="47"/>
        <v>37.450000000000003</v>
      </c>
      <c r="E487" s="30">
        <f t="shared" si="48"/>
        <v>35.577500000000001</v>
      </c>
      <c r="F487" s="82">
        <f t="shared" si="44"/>
        <v>33.705000000000005</v>
      </c>
      <c r="G487" s="29"/>
      <c r="H487" s="82">
        <f t="shared" ca="1" si="46"/>
        <v>37.450000000000003</v>
      </c>
      <c r="I487" s="36">
        <f t="shared" ca="1" si="45"/>
        <v>0</v>
      </c>
      <c r="J487" s="14"/>
    </row>
    <row r="488" spans="1:10" ht="15.75" customHeight="1" x14ac:dyDescent="0.25">
      <c r="A488" s="41" t="s">
        <v>5</v>
      </c>
      <c r="B488" s="34" t="s">
        <v>2736</v>
      </c>
      <c r="C488" s="35">
        <v>1</v>
      </c>
      <c r="D488" s="30">
        <f t="shared" si="47"/>
        <v>37.450000000000003</v>
      </c>
      <c r="E488" s="30">
        <f t="shared" si="48"/>
        <v>35.577500000000001</v>
      </c>
      <c r="F488" s="82">
        <f t="shared" si="44"/>
        <v>33.705000000000005</v>
      </c>
      <c r="G488" s="29"/>
      <c r="H488" s="82">
        <f t="shared" ca="1" si="46"/>
        <v>37.450000000000003</v>
      </c>
      <c r="I488" s="36">
        <f t="shared" ca="1" si="45"/>
        <v>0</v>
      </c>
      <c r="J488" s="14"/>
    </row>
    <row r="489" spans="1:10" ht="15.75" customHeight="1" x14ac:dyDescent="0.25">
      <c r="A489" s="41" t="s">
        <v>5</v>
      </c>
      <c r="B489" s="34" t="s">
        <v>2737</v>
      </c>
      <c r="C489" s="35">
        <v>1</v>
      </c>
      <c r="D489" s="30">
        <f t="shared" si="47"/>
        <v>37.450000000000003</v>
      </c>
      <c r="E489" s="30">
        <f t="shared" si="48"/>
        <v>35.577500000000001</v>
      </c>
      <c r="F489" s="82">
        <f t="shared" si="44"/>
        <v>33.705000000000005</v>
      </c>
      <c r="G489" s="29"/>
      <c r="H489" s="82">
        <f t="shared" ca="1" si="46"/>
        <v>37.450000000000003</v>
      </c>
      <c r="I489" s="36">
        <f t="shared" ca="1" si="45"/>
        <v>0</v>
      </c>
      <c r="J489" s="14"/>
    </row>
    <row r="490" spans="1:10" ht="15.75" customHeight="1" x14ac:dyDescent="0.25">
      <c r="A490" s="41" t="s">
        <v>5</v>
      </c>
      <c r="B490" s="34" t="s">
        <v>2738</v>
      </c>
      <c r="C490" s="35">
        <v>1</v>
      </c>
      <c r="D490" s="30">
        <f t="shared" si="47"/>
        <v>37.450000000000003</v>
      </c>
      <c r="E490" s="30">
        <f t="shared" si="48"/>
        <v>35.577500000000001</v>
      </c>
      <c r="F490" s="82">
        <f t="shared" si="44"/>
        <v>33.705000000000005</v>
      </c>
      <c r="G490" s="29"/>
      <c r="H490" s="82">
        <f t="shared" ca="1" si="46"/>
        <v>37.450000000000003</v>
      </c>
      <c r="I490" s="36">
        <f t="shared" ca="1" si="45"/>
        <v>0</v>
      </c>
      <c r="J490" s="14"/>
    </row>
    <row r="491" spans="1:10" ht="15.75" customHeight="1" x14ac:dyDescent="0.25">
      <c r="A491" s="41" t="s">
        <v>5</v>
      </c>
      <c r="B491" s="34" t="s">
        <v>2739</v>
      </c>
      <c r="C491" s="35">
        <v>1</v>
      </c>
      <c r="D491" s="30">
        <f t="shared" si="47"/>
        <v>37.450000000000003</v>
      </c>
      <c r="E491" s="30">
        <f t="shared" si="48"/>
        <v>35.577500000000001</v>
      </c>
      <c r="F491" s="82">
        <f t="shared" si="44"/>
        <v>33.705000000000005</v>
      </c>
      <c r="G491" s="29"/>
      <c r="H491" s="82">
        <f t="shared" ca="1" si="46"/>
        <v>37.450000000000003</v>
      </c>
      <c r="I491" s="36">
        <f t="shared" ca="1" si="45"/>
        <v>0</v>
      </c>
      <c r="J491" s="14"/>
    </row>
    <row r="492" spans="1:10" ht="15.75" customHeight="1" x14ac:dyDescent="0.25">
      <c r="A492" s="41" t="s">
        <v>5</v>
      </c>
      <c r="B492" s="34" t="s">
        <v>2249</v>
      </c>
      <c r="C492" s="35">
        <v>1</v>
      </c>
      <c r="D492" s="30">
        <f t="shared" si="47"/>
        <v>37.450000000000003</v>
      </c>
      <c r="E492" s="30">
        <f t="shared" si="48"/>
        <v>35.577500000000001</v>
      </c>
      <c r="F492" s="82">
        <f t="shared" si="44"/>
        <v>33.705000000000005</v>
      </c>
      <c r="G492" s="29"/>
      <c r="H492" s="82">
        <f t="shared" ca="1" si="46"/>
        <v>37.450000000000003</v>
      </c>
      <c r="I492" s="36">
        <f t="shared" ca="1" si="45"/>
        <v>0</v>
      </c>
      <c r="J492" s="14"/>
    </row>
    <row r="493" spans="1:10" ht="15.75" customHeight="1" x14ac:dyDescent="0.25">
      <c r="A493" s="41" t="s">
        <v>5</v>
      </c>
      <c r="B493" s="34" t="s">
        <v>2740</v>
      </c>
      <c r="C493" s="35">
        <v>1</v>
      </c>
      <c r="D493" s="30">
        <f t="shared" si="47"/>
        <v>37.450000000000003</v>
      </c>
      <c r="E493" s="30">
        <f t="shared" si="48"/>
        <v>35.577500000000001</v>
      </c>
      <c r="F493" s="82">
        <f t="shared" si="44"/>
        <v>33.705000000000005</v>
      </c>
      <c r="G493" s="29"/>
      <c r="H493" s="82">
        <f t="shared" ca="1" si="46"/>
        <v>37.450000000000003</v>
      </c>
      <c r="I493" s="36">
        <f t="shared" ca="1" si="45"/>
        <v>0</v>
      </c>
      <c r="J493" s="14"/>
    </row>
    <row r="494" spans="1:10" ht="15.75" customHeight="1" x14ac:dyDescent="0.25">
      <c r="A494" s="41" t="s">
        <v>5</v>
      </c>
      <c r="B494" s="34" t="s">
        <v>2250</v>
      </c>
      <c r="C494" s="35">
        <v>1</v>
      </c>
      <c r="D494" s="30">
        <f t="shared" si="47"/>
        <v>37.450000000000003</v>
      </c>
      <c r="E494" s="30">
        <f t="shared" si="48"/>
        <v>35.577500000000001</v>
      </c>
      <c r="F494" s="82">
        <f t="shared" si="44"/>
        <v>33.705000000000005</v>
      </c>
      <c r="G494" s="29"/>
      <c r="H494" s="82">
        <f t="shared" ca="1" si="46"/>
        <v>37.450000000000003</v>
      </c>
      <c r="I494" s="36">
        <f t="shared" ca="1" si="45"/>
        <v>0</v>
      </c>
      <c r="J494" s="14"/>
    </row>
    <row r="495" spans="1:10" ht="15.75" customHeight="1" x14ac:dyDescent="0.25">
      <c r="A495" s="41" t="s">
        <v>5</v>
      </c>
      <c r="B495" s="34" t="s">
        <v>2741</v>
      </c>
      <c r="C495" s="35">
        <v>1</v>
      </c>
      <c r="D495" s="30">
        <f t="shared" si="47"/>
        <v>37.450000000000003</v>
      </c>
      <c r="E495" s="30">
        <f t="shared" si="48"/>
        <v>35.577500000000001</v>
      </c>
      <c r="F495" s="82">
        <f t="shared" ref="F495:F558" si="49">D495*0.9</f>
        <v>33.705000000000005</v>
      </c>
      <c r="G495" s="29"/>
      <c r="H495" s="82">
        <f t="shared" ca="1" si="46"/>
        <v>37.450000000000003</v>
      </c>
      <c r="I495" s="36">
        <f t="shared" ref="I495:I558" ca="1" si="50">G495*H495</f>
        <v>0</v>
      </c>
      <c r="J495" s="14"/>
    </row>
    <row r="496" spans="1:10" ht="15.75" customHeight="1" x14ac:dyDescent="0.25">
      <c r="A496" s="41" t="s">
        <v>5</v>
      </c>
      <c r="B496" s="34" t="s">
        <v>2251</v>
      </c>
      <c r="C496" s="35">
        <v>1</v>
      </c>
      <c r="D496" s="30">
        <f t="shared" si="47"/>
        <v>37.450000000000003</v>
      </c>
      <c r="E496" s="30">
        <f t="shared" si="48"/>
        <v>35.577500000000001</v>
      </c>
      <c r="F496" s="82">
        <f t="shared" si="49"/>
        <v>33.705000000000005</v>
      </c>
      <c r="G496" s="29"/>
      <c r="H496" s="82">
        <f t="shared" ca="1" si="46"/>
        <v>37.450000000000003</v>
      </c>
      <c r="I496" s="36">
        <f t="shared" ca="1" si="50"/>
        <v>0</v>
      </c>
      <c r="J496" s="14"/>
    </row>
    <row r="497" spans="1:10" ht="15.75" customHeight="1" x14ac:dyDescent="0.25">
      <c r="A497" s="41" t="s">
        <v>5</v>
      </c>
      <c r="B497" s="34" t="s">
        <v>2742</v>
      </c>
      <c r="C497" s="35">
        <v>1</v>
      </c>
      <c r="D497" s="30">
        <f t="shared" si="47"/>
        <v>37.450000000000003</v>
      </c>
      <c r="E497" s="30">
        <f t="shared" si="48"/>
        <v>35.577500000000001</v>
      </c>
      <c r="F497" s="82">
        <f t="shared" si="49"/>
        <v>33.705000000000005</v>
      </c>
      <c r="G497" s="29"/>
      <c r="H497" s="82">
        <f t="shared" ca="1" si="46"/>
        <v>37.450000000000003</v>
      </c>
      <c r="I497" s="36">
        <f t="shared" ca="1" si="50"/>
        <v>0</v>
      </c>
      <c r="J497" s="14"/>
    </row>
    <row r="498" spans="1:10" ht="15.75" customHeight="1" x14ac:dyDescent="0.25">
      <c r="A498" s="41" t="s">
        <v>5</v>
      </c>
      <c r="B498" s="34" t="s">
        <v>2743</v>
      </c>
      <c r="C498" s="35">
        <v>1</v>
      </c>
      <c r="D498" s="30">
        <f t="shared" si="47"/>
        <v>37.450000000000003</v>
      </c>
      <c r="E498" s="30">
        <f t="shared" si="48"/>
        <v>35.577500000000001</v>
      </c>
      <c r="F498" s="82">
        <f t="shared" si="49"/>
        <v>33.705000000000005</v>
      </c>
      <c r="G498" s="29"/>
      <c r="H498" s="82">
        <f t="shared" ca="1" si="46"/>
        <v>37.450000000000003</v>
      </c>
      <c r="I498" s="36">
        <f t="shared" ca="1" si="50"/>
        <v>0</v>
      </c>
      <c r="J498" s="14"/>
    </row>
    <row r="499" spans="1:10" ht="15.75" customHeight="1" x14ac:dyDescent="0.25">
      <c r="A499" s="41" t="s">
        <v>5</v>
      </c>
      <c r="B499" s="34" t="s">
        <v>2744</v>
      </c>
      <c r="C499" s="35">
        <v>1</v>
      </c>
      <c r="D499" s="30">
        <f t="shared" si="47"/>
        <v>37.450000000000003</v>
      </c>
      <c r="E499" s="30">
        <f t="shared" si="48"/>
        <v>35.577500000000001</v>
      </c>
      <c r="F499" s="82">
        <f t="shared" si="49"/>
        <v>33.705000000000005</v>
      </c>
      <c r="G499" s="29"/>
      <c r="H499" s="82">
        <f t="shared" ca="1" si="46"/>
        <v>37.450000000000003</v>
      </c>
      <c r="I499" s="36">
        <f t="shared" ca="1" si="50"/>
        <v>0</v>
      </c>
      <c r="J499" s="14"/>
    </row>
    <row r="500" spans="1:10" ht="15.75" customHeight="1" x14ac:dyDescent="0.25">
      <c r="A500" s="41" t="s">
        <v>5</v>
      </c>
      <c r="B500" s="34" t="s">
        <v>2745</v>
      </c>
      <c r="C500" s="35">
        <v>1</v>
      </c>
      <c r="D500" s="30">
        <f t="shared" si="47"/>
        <v>37.450000000000003</v>
      </c>
      <c r="E500" s="30">
        <f t="shared" si="48"/>
        <v>35.577500000000001</v>
      </c>
      <c r="F500" s="82">
        <f t="shared" si="49"/>
        <v>33.705000000000005</v>
      </c>
      <c r="G500" s="29"/>
      <c r="H500" s="82">
        <f t="shared" ca="1" si="46"/>
        <v>37.450000000000003</v>
      </c>
      <c r="I500" s="36">
        <f t="shared" ca="1" si="50"/>
        <v>0</v>
      </c>
      <c r="J500" s="14"/>
    </row>
    <row r="501" spans="1:10" ht="15.75" customHeight="1" x14ac:dyDescent="0.25">
      <c r="A501" s="41" t="s">
        <v>5</v>
      </c>
      <c r="B501" s="34" t="s">
        <v>2746</v>
      </c>
      <c r="C501" s="35">
        <v>1</v>
      </c>
      <c r="D501" s="30">
        <f t="shared" si="47"/>
        <v>37.450000000000003</v>
      </c>
      <c r="E501" s="30">
        <f t="shared" si="48"/>
        <v>35.577500000000001</v>
      </c>
      <c r="F501" s="82">
        <f t="shared" si="49"/>
        <v>33.705000000000005</v>
      </c>
      <c r="G501" s="29"/>
      <c r="H501" s="82">
        <f t="shared" ca="1" si="46"/>
        <v>37.450000000000003</v>
      </c>
      <c r="I501" s="36">
        <f t="shared" ca="1" si="50"/>
        <v>0</v>
      </c>
      <c r="J501" s="14"/>
    </row>
    <row r="502" spans="1:10" ht="15.75" customHeight="1" x14ac:dyDescent="0.25">
      <c r="A502" s="41" t="s">
        <v>5</v>
      </c>
      <c r="B502" s="34" t="s">
        <v>2747</v>
      </c>
      <c r="C502" s="35">
        <v>1</v>
      </c>
      <c r="D502" s="30">
        <f t="shared" si="47"/>
        <v>37.450000000000003</v>
      </c>
      <c r="E502" s="30">
        <f t="shared" si="48"/>
        <v>35.577500000000001</v>
      </c>
      <c r="F502" s="82">
        <f t="shared" si="49"/>
        <v>33.705000000000005</v>
      </c>
      <c r="G502" s="29"/>
      <c r="H502" s="82">
        <f t="shared" ca="1" si="46"/>
        <v>37.450000000000003</v>
      </c>
      <c r="I502" s="36">
        <f t="shared" ca="1" si="50"/>
        <v>0</v>
      </c>
      <c r="J502" s="14"/>
    </row>
    <row r="503" spans="1:10" ht="15.75" customHeight="1" x14ac:dyDescent="0.25">
      <c r="A503" s="41" t="s">
        <v>5</v>
      </c>
      <c r="B503" s="34" t="s">
        <v>1888</v>
      </c>
      <c r="C503" s="35">
        <v>1</v>
      </c>
      <c r="D503" s="30">
        <f t="shared" si="47"/>
        <v>37.450000000000003</v>
      </c>
      <c r="E503" s="30">
        <f t="shared" si="48"/>
        <v>35.577500000000001</v>
      </c>
      <c r="F503" s="82">
        <f t="shared" si="49"/>
        <v>33.705000000000005</v>
      </c>
      <c r="G503" s="29"/>
      <c r="H503" s="82">
        <f t="shared" ca="1" si="46"/>
        <v>37.450000000000003</v>
      </c>
      <c r="I503" s="36">
        <f t="shared" ca="1" si="50"/>
        <v>0</v>
      </c>
      <c r="J503" s="14"/>
    </row>
    <row r="504" spans="1:10" ht="15.75" customHeight="1" x14ac:dyDescent="0.25">
      <c r="A504" s="41" t="s">
        <v>5</v>
      </c>
      <c r="B504" s="34" t="s">
        <v>2748</v>
      </c>
      <c r="C504" s="35">
        <v>1</v>
      </c>
      <c r="D504" s="30">
        <f t="shared" si="47"/>
        <v>37.450000000000003</v>
      </c>
      <c r="E504" s="30">
        <f t="shared" si="48"/>
        <v>35.577500000000001</v>
      </c>
      <c r="F504" s="82">
        <f t="shared" si="49"/>
        <v>33.705000000000005</v>
      </c>
      <c r="G504" s="29"/>
      <c r="H504" s="82">
        <f t="shared" ca="1" si="46"/>
        <v>37.450000000000003</v>
      </c>
      <c r="I504" s="36">
        <f t="shared" ca="1" si="50"/>
        <v>0</v>
      </c>
      <c r="J504" s="14"/>
    </row>
    <row r="505" spans="1:10" ht="15.75" customHeight="1" x14ac:dyDescent="0.25">
      <c r="A505" s="41" t="s">
        <v>5</v>
      </c>
      <c r="B505" s="34" t="s">
        <v>2252</v>
      </c>
      <c r="C505" s="35">
        <v>1</v>
      </c>
      <c r="D505" s="30">
        <f t="shared" si="47"/>
        <v>37.450000000000003</v>
      </c>
      <c r="E505" s="30">
        <f t="shared" si="48"/>
        <v>35.577500000000001</v>
      </c>
      <c r="F505" s="82">
        <f t="shared" si="49"/>
        <v>33.705000000000005</v>
      </c>
      <c r="G505" s="29"/>
      <c r="H505" s="82">
        <f t="shared" ca="1" si="46"/>
        <v>37.450000000000003</v>
      </c>
      <c r="I505" s="36">
        <f t="shared" ca="1" si="50"/>
        <v>0</v>
      </c>
      <c r="J505" s="14"/>
    </row>
    <row r="506" spans="1:10" ht="15.75" customHeight="1" x14ac:dyDescent="0.25">
      <c r="A506" s="41" t="s">
        <v>5</v>
      </c>
      <c r="B506" s="34" t="s">
        <v>2253</v>
      </c>
      <c r="C506" s="35">
        <v>1</v>
      </c>
      <c r="D506" s="30">
        <f t="shared" si="47"/>
        <v>37.450000000000003</v>
      </c>
      <c r="E506" s="30">
        <f t="shared" si="48"/>
        <v>35.577500000000001</v>
      </c>
      <c r="F506" s="82">
        <f t="shared" si="49"/>
        <v>33.705000000000005</v>
      </c>
      <c r="G506" s="29"/>
      <c r="H506" s="82">
        <f t="shared" ca="1" si="46"/>
        <v>37.450000000000003</v>
      </c>
      <c r="I506" s="36">
        <f t="shared" ca="1" si="50"/>
        <v>0</v>
      </c>
      <c r="J506" s="14"/>
    </row>
    <row r="507" spans="1:10" ht="15.75" customHeight="1" x14ac:dyDescent="0.25">
      <c r="A507" s="41" t="s">
        <v>5</v>
      </c>
      <c r="B507" s="34" t="s">
        <v>2254</v>
      </c>
      <c r="C507" s="35">
        <v>1</v>
      </c>
      <c r="D507" s="30">
        <f t="shared" si="47"/>
        <v>37.450000000000003</v>
      </c>
      <c r="E507" s="30">
        <f t="shared" si="48"/>
        <v>35.577500000000001</v>
      </c>
      <c r="F507" s="82">
        <f t="shared" si="49"/>
        <v>33.705000000000005</v>
      </c>
      <c r="G507" s="29"/>
      <c r="H507" s="82">
        <f t="shared" ca="1" si="46"/>
        <v>37.450000000000003</v>
      </c>
      <c r="I507" s="36">
        <f t="shared" ca="1" si="50"/>
        <v>0</v>
      </c>
      <c r="J507" s="14"/>
    </row>
    <row r="508" spans="1:10" ht="15.75" customHeight="1" x14ac:dyDescent="0.25">
      <c r="A508" s="41" t="s">
        <v>5</v>
      </c>
      <c r="B508" s="34" t="s">
        <v>2255</v>
      </c>
      <c r="C508" s="35">
        <v>1</v>
      </c>
      <c r="D508" s="30">
        <f t="shared" si="47"/>
        <v>37.450000000000003</v>
      </c>
      <c r="E508" s="30">
        <f t="shared" si="48"/>
        <v>35.577500000000001</v>
      </c>
      <c r="F508" s="82">
        <f t="shared" si="49"/>
        <v>33.705000000000005</v>
      </c>
      <c r="G508" s="29"/>
      <c r="H508" s="82">
        <f t="shared" ca="1" si="46"/>
        <v>37.450000000000003</v>
      </c>
      <c r="I508" s="36">
        <f t="shared" ca="1" si="50"/>
        <v>0</v>
      </c>
      <c r="J508" s="14"/>
    </row>
    <row r="509" spans="1:10" ht="15.75" customHeight="1" x14ac:dyDescent="0.25">
      <c r="A509" s="41" t="s">
        <v>5</v>
      </c>
      <c r="B509" s="34" t="s">
        <v>2749</v>
      </c>
      <c r="C509" s="35">
        <v>1</v>
      </c>
      <c r="D509" s="30">
        <f t="shared" si="47"/>
        <v>37.450000000000003</v>
      </c>
      <c r="E509" s="30">
        <f t="shared" si="48"/>
        <v>35.577500000000001</v>
      </c>
      <c r="F509" s="82">
        <f t="shared" si="49"/>
        <v>33.705000000000005</v>
      </c>
      <c r="G509" s="29"/>
      <c r="H509" s="82">
        <f t="shared" ca="1" si="46"/>
        <v>37.450000000000003</v>
      </c>
      <c r="I509" s="36">
        <f t="shared" ca="1" si="50"/>
        <v>0</v>
      </c>
      <c r="J509" s="14"/>
    </row>
    <row r="510" spans="1:10" ht="15.75" customHeight="1" x14ac:dyDescent="0.25">
      <c r="A510" s="41" t="s">
        <v>5</v>
      </c>
      <c r="B510" s="34" t="s">
        <v>2750</v>
      </c>
      <c r="C510" s="35">
        <v>1</v>
      </c>
      <c r="D510" s="30">
        <f t="shared" si="47"/>
        <v>37.450000000000003</v>
      </c>
      <c r="E510" s="30">
        <f t="shared" si="48"/>
        <v>35.577500000000001</v>
      </c>
      <c r="F510" s="82">
        <f t="shared" si="49"/>
        <v>33.705000000000005</v>
      </c>
      <c r="G510" s="29"/>
      <c r="H510" s="82">
        <f t="shared" ca="1" si="46"/>
        <v>37.450000000000003</v>
      </c>
      <c r="I510" s="36">
        <f t="shared" ca="1" si="50"/>
        <v>0</v>
      </c>
      <c r="J510" s="14"/>
    </row>
    <row r="511" spans="1:10" ht="15.75" customHeight="1" x14ac:dyDescent="0.25">
      <c r="A511" s="41" t="s">
        <v>5</v>
      </c>
      <c r="B511" s="34" t="s">
        <v>2751</v>
      </c>
      <c r="C511" s="35">
        <v>1</v>
      </c>
      <c r="D511" s="30">
        <f t="shared" si="47"/>
        <v>37.450000000000003</v>
      </c>
      <c r="E511" s="30">
        <f t="shared" si="48"/>
        <v>35.577500000000001</v>
      </c>
      <c r="F511" s="82">
        <f t="shared" si="49"/>
        <v>33.705000000000005</v>
      </c>
      <c r="G511" s="29"/>
      <c r="H511" s="82">
        <f t="shared" ca="1" si="46"/>
        <v>37.450000000000003</v>
      </c>
      <c r="I511" s="36">
        <f t="shared" ca="1" si="50"/>
        <v>0</v>
      </c>
      <c r="J511" s="14"/>
    </row>
    <row r="512" spans="1:10" ht="15.75" customHeight="1" x14ac:dyDescent="0.25">
      <c r="A512" s="41" t="s">
        <v>5</v>
      </c>
      <c r="B512" s="34" t="s">
        <v>2256</v>
      </c>
      <c r="C512" s="35">
        <v>1</v>
      </c>
      <c r="D512" s="30">
        <f t="shared" si="47"/>
        <v>37.450000000000003</v>
      </c>
      <c r="E512" s="30">
        <f t="shared" si="48"/>
        <v>35.577500000000001</v>
      </c>
      <c r="F512" s="82">
        <f t="shared" si="49"/>
        <v>33.705000000000005</v>
      </c>
      <c r="G512" s="29"/>
      <c r="H512" s="82">
        <f t="shared" ca="1" si="46"/>
        <v>37.450000000000003</v>
      </c>
      <c r="I512" s="36">
        <f t="shared" ca="1" si="50"/>
        <v>0</v>
      </c>
      <c r="J512" s="14"/>
    </row>
    <row r="513" spans="1:10" ht="15.75" customHeight="1" x14ac:dyDescent="0.25">
      <c r="A513" s="41" t="s">
        <v>5</v>
      </c>
      <c r="B513" s="34" t="s">
        <v>2257</v>
      </c>
      <c r="C513" s="35">
        <v>1</v>
      </c>
      <c r="D513" s="30">
        <f t="shared" si="47"/>
        <v>37.450000000000003</v>
      </c>
      <c r="E513" s="30">
        <f t="shared" si="48"/>
        <v>35.577500000000001</v>
      </c>
      <c r="F513" s="82">
        <f t="shared" si="49"/>
        <v>33.705000000000005</v>
      </c>
      <c r="G513" s="29"/>
      <c r="H513" s="82">
        <f t="shared" ca="1" si="46"/>
        <v>37.450000000000003</v>
      </c>
      <c r="I513" s="36">
        <f t="shared" ca="1" si="50"/>
        <v>0</v>
      </c>
      <c r="J513" s="14"/>
    </row>
    <row r="514" spans="1:10" ht="15.75" customHeight="1" x14ac:dyDescent="0.25">
      <c r="A514" s="41" t="s">
        <v>5</v>
      </c>
      <c r="B514" s="34" t="s">
        <v>2258</v>
      </c>
      <c r="C514" s="35">
        <v>1</v>
      </c>
      <c r="D514" s="30">
        <f t="shared" si="47"/>
        <v>37.450000000000003</v>
      </c>
      <c r="E514" s="30">
        <f t="shared" si="48"/>
        <v>35.577500000000001</v>
      </c>
      <c r="F514" s="82">
        <f t="shared" si="49"/>
        <v>33.705000000000005</v>
      </c>
      <c r="G514" s="29"/>
      <c r="H514" s="82">
        <f t="shared" ca="1" si="46"/>
        <v>37.450000000000003</v>
      </c>
      <c r="I514" s="36">
        <f t="shared" ca="1" si="50"/>
        <v>0</v>
      </c>
      <c r="J514" s="14"/>
    </row>
    <row r="515" spans="1:10" ht="15.75" customHeight="1" x14ac:dyDescent="0.25">
      <c r="A515" s="41" t="s">
        <v>5</v>
      </c>
      <c r="B515" s="34" t="s">
        <v>2752</v>
      </c>
      <c r="C515" s="35">
        <v>1</v>
      </c>
      <c r="D515" s="30">
        <f t="shared" si="47"/>
        <v>37.450000000000003</v>
      </c>
      <c r="E515" s="30">
        <f t="shared" si="48"/>
        <v>35.577500000000001</v>
      </c>
      <c r="F515" s="82">
        <f t="shared" si="49"/>
        <v>33.705000000000005</v>
      </c>
      <c r="G515" s="29"/>
      <c r="H515" s="82">
        <f t="shared" ca="1" si="46"/>
        <v>37.450000000000003</v>
      </c>
      <c r="I515" s="36">
        <f t="shared" ca="1" si="50"/>
        <v>0</v>
      </c>
      <c r="J515" s="14"/>
    </row>
    <row r="516" spans="1:10" ht="15.75" customHeight="1" x14ac:dyDescent="0.25">
      <c r="A516" s="41" t="s">
        <v>5</v>
      </c>
      <c r="B516" s="34" t="s">
        <v>2259</v>
      </c>
      <c r="C516" s="35">
        <v>1</v>
      </c>
      <c r="D516" s="30">
        <f t="shared" si="47"/>
        <v>37.450000000000003</v>
      </c>
      <c r="E516" s="30">
        <f t="shared" si="48"/>
        <v>35.577500000000001</v>
      </c>
      <c r="F516" s="82">
        <f t="shared" si="49"/>
        <v>33.705000000000005</v>
      </c>
      <c r="G516" s="29"/>
      <c r="H516" s="82">
        <f t="shared" ca="1" si="46"/>
        <v>37.450000000000003</v>
      </c>
      <c r="I516" s="36">
        <f t="shared" ca="1" si="50"/>
        <v>0</v>
      </c>
      <c r="J516" s="14"/>
    </row>
    <row r="517" spans="1:10" ht="15.75" customHeight="1" x14ac:dyDescent="0.25">
      <c r="A517" s="41" t="s">
        <v>5</v>
      </c>
      <c r="B517" s="34" t="s">
        <v>2260</v>
      </c>
      <c r="C517" s="35">
        <v>1</v>
      </c>
      <c r="D517" s="30">
        <f t="shared" si="47"/>
        <v>37.450000000000003</v>
      </c>
      <c r="E517" s="30">
        <f t="shared" si="48"/>
        <v>35.577500000000001</v>
      </c>
      <c r="F517" s="82">
        <f t="shared" si="49"/>
        <v>33.705000000000005</v>
      </c>
      <c r="G517" s="29"/>
      <c r="H517" s="82">
        <f t="shared" ca="1" si="46"/>
        <v>37.450000000000003</v>
      </c>
      <c r="I517" s="36">
        <f t="shared" ca="1" si="50"/>
        <v>0</v>
      </c>
      <c r="J517" s="14"/>
    </row>
    <row r="518" spans="1:10" ht="15.75" customHeight="1" x14ac:dyDescent="0.25">
      <c r="A518" s="41" t="s">
        <v>5</v>
      </c>
      <c r="B518" s="34" t="s">
        <v>2261</v>
      </c>
      <c r="C518" s="35">
        <v>1</v>
      </c>
      <c r="D518" s="30">
        <f t="shared" si="47"/>
        <v>37.450000000000003</v>
      </c>
      <c r="E518" s="30">
        <f t="shared" si="48"/>
        <v>35.577500000000001</v>
      </c>
      <c r="F518" s="82">
        <f t="shared" si="49"/>
        <v>33.705000000000005</v>
      </c>
      <c r="G518" s="29"/>
      <c r="H518" s="82">
        <f t="shared" ca="1" si="46"/>
        <v>37.450000000000003</v>
      </c>
      <c r="I518" s="36">
        <f t="shared" ca="1" si="50"/>
        <v>0</v>
      </c>
      <c r="J518" s="14"/>
    </row>
    <row r="519" spans="1:10" ht="15.75" customHeight="1" x14ac:dyDescent="0.25">
      <c r="A519" s="41" t="s">
        <v>5</v>
      </c>
      <c r="B519" s="34" t="s">
        <v>2262</v>
      </c>
      <c r="C519" s="35">
        <v>1</v>
      </c>
      <c r="D519" s="30">
        <f t="shared" si="47"/>
        <v>37.450000000000003</v>
      </c>
      <c r="E519" s="30">
        <f t="shared" si="48"/>
        <v>35.577500000000001</v>
      </c>
      <c r="F519" s="82">
        <f t="shared" si="49"/>
        <v>33.705000000000005</v>
      </c>
      <c r="G519" s="29"/>
      <c r="H519" s="82">
        <f t="shared" ca="1" si="46"/>
        <v>37.450000000000003</v>
      </c>
      <c r="I519" s="36">
        <f t="shared" ca="1" si="50"/>
        <v>0</v>
      </c>
      <c r="J519" s="14"/>
    </row>
    <row r="520" spans="1:10" ht="15.75" customHeight="1" x14ac:dyDescent="0.25">
      <c r="A520" s="41" t="s">
        <v>5</v>
      </c>
      <c r="B520" s="34" t="s">
        <v>2263</v>
      </c>
      <c r="C520" s="35">
        <v>1</v>
      </c>
      <c r="D520" s="30">
        <f t="shared" si="47"/>
        <v>37.450000000000003</v>
      </c>
      <c r="E520" s="30">
        <f t="shared" si="48"/>
        <v>35.577500000000001</v>
      </c>
      <c r="F520" s="82">
        <f t="shared" si="49"/>
        <v>33.705000000000005</v>
      </c>
      <c r="G520" s="29"/>
      <c r="H520" s="82">
        <f t="shared" ca="1" si="46"/>
        <v>37.450000000000003</v>
      </c>
      <c r="I520" s="36">
        <f t="shared" ca="1" si="50"/>
        <v>0</v>
      </c>
      <c r="J520" s="14"/>
    </row>
    <row r="521" spans="1:10" ht="15.75" customHeight="1" x14ac:dyDescent="0.25">
      <c r="A521" s="41" t="s">
        <v>5</v>
      </c>
      <c r="B521" s="34" t="s">
        <v>2753</v>
      </c>
      <c r="C521" s="35">
        <v>1</v>
      </c>
      <c r="D521" s="30">
        <f t="shared" si="47"/>
        <v>37.450000000000003</v>
      </c>
      <c r="E521" s="30">
        <f t="shared" si="48"/>
        <v>35.577500000000001</v>
      </c>
      <c r="F521" s="82">
        <f t="shared" si="49"/>
        <v>33.705000000000005</v>
      </c>
      <c r="G521" s="29"/>
      <c r="H521" s="82">
        <f t="shared" ca="1" si="46"/>
        <v>37.450000000000003</v>
      </c>
      <c r="I521" s="36">
        <f t="shared" ca="1" si="50"/>
        <v>0</v>
      </c>
      <c r="J521" s="14"/>
    </row>
    <row r="522" spans="1:10" ht="15.75" customHeight="1" x14ac:dyDescent="0.25">
      <c r="A522" s="41" t="s">
        <v>5</v>
      </c>
      <c r="B522" s="34" t="s">
        <v>2264</v>
      </c>
      <c r="C522" s="35">
        <v>1</v>
      </c>
      <c r="D522" s="30">
        <f t="shared" si="47"/>
        <v>37.450000000000003</v>
      </c>
      <c r="E522" s="30">
        <f t="shared" si="48"/>
        <v>35.577500000000001</v>
      </c>
      <c r="F522" s="82">
        <f t="shared" si="49"/>
        <v>33.705000000000005</v>
      </c>
      <c r="G522" s="29"/>
      <c r="H522" s="82">
        <f t="shared" ca="1" si="46"/>
        <v>37.450000000000003</v>
      </c>
      <c r="I522" s="36">
        <f t="shared" ca="1" si="50"/>
        <v>0</v>
      </c>
      <c r="J522" s="14"/>
    </row>
    <row r="523" spans="1:10" ht="15.75" customHeight="1" x14ac:dyDescent="0.25">
      <c r="A523" s="41" t="s">
        <v>5</v>
      </c>
      <c r="B523" s="34" t="s">
        <v>2265</v>
      </c>
      <c r="C523" s="35">
        <v>1</v>
      </c>
      <c r="D523" s="30">
        <f t="shared" si="47"/>
        <v>37.450000000000003</v>
      </c>
      <c r="E523" s="30">
        <f t="shared" si="48"/>
        <v>35.577500000000001</v>
      </c>
      <c r="F523" s="82">
        <f t="shared" si="49"/>
        <v>33.705000000000005</v>
      </c>
      <c r="G523" s="29"/>
      <c r="H523" s="82">
        <f t="shared" ca="1" si="46"/>
        <v>37.450000000000003</v>
      </c>
      <c r="I523" s="36">
        <f t="shared" ca="1" si="50"/>
        <v>0</v>
      </c>
      <c r="J523" s="14"/>
    </row>
    <row r="524" spans="1:10" ht="15.75" customHeight="1" x14ac:dyDescent="0.25">
      <c r="A524" s="41" t="s">
        <v>5</v>
      </c>
      <c r="B524" s="34" t="s">
        <v>2266</v>
      </c>
      <c r="C524" s="35">
        <v>1</v>
      </c>
      <c r="D524" s="30">
        <f t="shared" si="47"/>
        <v>37.450000000000003</v>
      </c>
      <c r="E524" s="30">
        <f t="shared" si="48"/>
        <v>35.577500000000001</v>
      </c>
      <c r="F524" s="82">
        <f t="shared" si="49"/>
        <v>33.705000000000005</v>
      </c>
      <c r="G524" s="29"/>
      <c r="H524" s="82">
        <f t="shared" ca="1" si="46"/>
        <v>37.450000000000003</v>
      </c>
      <c r="I524" s="36">
        <f t="shared" ca="1" si="50"/>
        <v>0</v>
      </c>
      <c r="J524" s="14"/>
    </row>
    <row r="525" spans="1:10" ht="15.75" customHeight="1" x14ac:dyDescent="0.25">
      <c r="A525" s="41" t="s">
        <v>5</v>
      </c>
      <c r="B525" s="34" t="s">
        <v>2268</v>
      </c>
      <c r="C525" s="35">
        <v>1</v>
      </c>
      <c r="D525" s="30">
        <f t="shared" si="47"/>
        <v>37.450000000000003</v>
      </c>
      <c r="E525" s="30">
        <f t="shared" si="48"/>
        <v>35.577500000000001</v>
      </c>
      <c r="F525" s="82">
        <f t="shared" si="49"/>
        <v>33.705000000000005</v>
      </c>
      <c r="G525" s="29"/>
      <c r="H525" s="82">
        <f t="shared" ref="H525:H588" ca="1" si="51">IF($H$8&lt;2500,D525, IF(AND($H$8&lt;5000,$H$8&gt;2500),E525,F525))</f>
        <v>37.450000000000003</v>
      </c>
      <c r="I525" s="36">
        <f t="shared" ca="1" si="50"/>
        <v>0</v>
      </c>
      <c r="J525" s="14"/>
    </row>
    <row r="526" spans="1:10" ht="15.75" customHeight="1" x14ac:dyDescent="0.25">
      <c r="A526" s="41" t="s">
        <v>5</v>
      </c>
      <c r="B526" s="34" t="s">
        <v>2754</v>
      </c>
      <c r="C526" s="35">
        <v>1</v>
      </c>
      <c r="D526" s="30">
        <f t="shared" si="47"/>
        <v>37.450000000000003</v>
      </c>
      <c r="E526" s="30">
        <f t="shared" si="48"/>
        <v>35.577500000000001</v>
      </c>
      <c r="F526" s="82">
        <f t="shared" si="49"/>
        <v>33.705000000000005</v>
      </c>
      <c r="G526" s="29"/>
      <c r="H526" s="82">
        <f t="shared" ca="1" si="51"/>
        <v>37.450000000000003</v>
      </c>
      <c r="I526" s="36">
        <f t="shared" ca="1" si="50"/>
        <v>0</v>
      </c>
      <c r="J526" s="14"/>
    </row>
    <row r="527" spans="1:10" ht="15.75" customHeight="1" x14ac:dyDescent="0.25">
      <c r="A527" s="41" t="s">
        <v>5</v>
      </c>
      <c r="B527" s="34" t="s">
        <v>2267</v>
      </c>
      <c r="C527" s="35">
        <v>1</v>
      </c>
      <c r="D527" s="30">
        <f t="shared" si="47"/>
        <v>37.450000000000003</v>
      </c>
      <c r="E527" s="30">
        <f t="shared" si="48"/>
        <v>35.577500000000001</v>
      </c>
      <c r="F527" s="82">
        <f t="shared" si="49"/>
        <v>33.705000000000005</v>
      </c>
      <c r="G527" s="29"/>
      <c r="H527" s="82">
        <f t="shared" ca="1" si="51"/>
        <v>37.450000000000003</v>
      </c>
      <c r="I527" s="36">
        <f t="shared" ca="1" si="50"/>
        <v>0</v>
      </c>
      <c r="J527" s="14"/>
    </row>
    <row r="528" spans="1:10" ht="15.75" customHeight="1" x14ac:dyDescent="0.25">
      <c r="A528" s="41" t="s">
        <v>5</v>
      </c>
      <c r="B528" s="34" t="s">
        <v>2755</v>
      </c>
      <c r="C528" s="35">
        <v>1</v>
      </c>
      <c r="D528" s="30">
        <f t="shared" si="47"/>
        <v>37.450000000000003</v>
      </c>
      <c r="E528" s="30">
        <f t="shared" si="48"/>
        <v>35.577500000000001</v>
      </c>
      <c r="F528" s="82">
        <f t="shared" si="49"/>
        <v>33.705000000000005</v>
      </c>
      <c r="G528" s="29"/>
      <c r="H528" s="82">
        <f t="shared" ca="1" si="51"/>
        <v>37.450000000000003</v>
      </c>
      <c r="I528" s="36">
        <f t="shared" ca="1" si="50"/>
        <v>0</v>
      </c>
      <c r="J528" s="14"/>
    </row>
    <row r="529" spans="1:10" ht="15.75" customHeight="1" x14ac:dyDescent="0.25">
      <c r="A529" s="41" t="s">
        <v>5</v>
      </c>
      <c r="B529" s="34" t="s">
        <v>2269</v>
      </c>
      <c r="C529" s="35">
        <v>1</v>
      </c>
      <c r="D529" s="30">
        <f t="shared" si="47"/>
        <v>37.450000000000003</v>
      </c>
      <c r="E529" s="30">
        <f t="shared" si="48"/>
        <v>35.577500000000001</v>
      </c>
      <c r="F529" s="82">
        <f t="shared" si="49"/>
        <v>33.705000000000005</v>
      </c>
      <c r="G529" s="29"/>
      <c r="H529" s="82">
        <f t="shared" ca="1" si="51"/>
        <v>37.450000000000003</v>
      </c>
      <c r="I529" s="36">
        <f t="shared" ca="1" si="50"/>
        <v>0</v>
      </c>
      <c r="J529" s="14"/>
    </row>
    <row r="530" spans="1:10" ht="15.75" customHeight="1" x14ac:dyDescent="0.25">
      <c r="A530" s="41" t="s">
        <v>5</v>
      </c>
      <c r="B530" s="34" t="s">
        <v>2270</v>
      </c>
      <c r="C530" s="35">
        <v>1</v>
      </c>
      <c r="D530" s="30">
        <f t="shared" si="47"/>
        <v>37.450000000000003</v>
      </c>
      <c r="E530" s="30">
        <f t="shared" si="48"/>
        <v>35.577500000000001</v>
      </c>
      <c r="F530" s="82">
        <f t="shared" si="49"/>
        <v>33.705000000000005</v>
      </c>
      <c r="G530" s="29"/>
      <c r="H530" s="82">
        <f t="shared" ca="1" si="51"/>
        <v>37.450000000000003</v>
      </c>
      <c r="I530" s="36">
        <f t="shared" ca="1" si="50"/>
        <v>0</v>
      </c>
      <c r="J530" s="14"/>
    </row>
    <row r="531" spans="1:10" ht="15.75" customHeight="1" x14ac:dyDescent="0.25">
      <c r="A531" s="41" t="s">
        <v>5</v>
      </c>
      <c r="B531" s="34" t="s">
        <v>2756</v>
      </c>
      <c r="C531" s="35">
        <v>1</v>
      </c>
      <c r="D531" s="30">
        <f t="shared" si="47"/>
        <v>37.450000000000003</v>
      </c>
      <c r="E531" s="30">
        <f t="shared" si="48"/>
        <v>35.577500000000001</v>
      </c>
      <c r="F531" s="82">
        <f t="shared" si="49"/>
        <v>33.705000000000005</v>
      </c>
      <c r="G531" s="29"/>
      <c r="H531" s="82">
        <f t="shared" ca="1" si="51"/>
        <v>37.450000000000003</v>
      </c>
      <c r="I531" s="36">
        <f t="shared" ca="1" si="50"/>
        <v>0</v>
      </c>
      <c r="J531" s="14"/>
    </row>
    <row r="532" spans="1:10" ht="15.75" customHeight="1" x14ac:dyDescent="0.25">
      <c r="A532" s="41" t="s">
        <v>5</v>
      </c>
      <c r="B532" s="34" t="s">
        <v>2757</v>
      </c>
      <c r="C532" s="35">
        <v>1</v>
      </c>
      <c r="D532" s="30">
        <f t="shared" si="47"/>
        <v>37.450000000000003</v>
      </c>
      <c r="E532" s="30">
        <f t="shared" si="48"/>
        <v>35.577500000000001</v>
      </c>
      <c r="F532" s="82">
        <f t="shared" si="49"/>
        <v>33.705000000000005</v>
      </c>
      <c r="G532" s="29"/>
      <c r="H532" s="82">
        <f t="shared" ca="1" si="51"/>
        <v>37.450000000000003</v>
      </c>
      <c r="I532" s="36">
        <f t="shared" ca="1" si="50"/>
        <v>0</v>
      </c>
      <c r="J532" s="14"/>
    </row>
    <row r="533" spans="1:10" ht="15.75" customHeight="1" x14ac:dyDescent="0.25">
      <c r="A533" s="41" t="s">
        <v>5</v>
      </c>
      <c r="B533" s="34" t="s">
        <v>2271</v>
      </c>
      <c r="C533" s="35">
        <v>1</v>
      </c>
      <c r="D533" s="30">
        <f t="shared" si="47"/>
        <v>37.450000000000003</v>
      </c>
      <c r="E533" s="30">
        <f t="shared" si="48"/>
        <v>35.577500000000001</v>
      </c>
      <c r="F533" s="82">
        <f t="shared" si="49"/>
        <v>33.705000000000005</v>
      </c>
      <c r="G533" s="29"/>
      <c r="H533" s="82">
        <f t="shared" ca="1" si="51"/>
        <v>37.450000000000003</v>
      </c>
      <c r="I533" s="36">
        <f t="shared" ca="1" si="50"/>
        <v>0</v>
      </c>
      <c r="J533" s="14"/>
    </row>
    <row r="534" spans="1:10" ht="15.75" customHeight="1" x14ac:dyDescent="0.25">
      <c r="A534" s="41" t="s">
        <v>5</v>
      </c>
      <c r="B534" s="34" t="s">
        <v>2758</v>
      </c>
      <c r="C534" s="35">
        <v>1</v>
      </c>
      <c r="D534" s="30">
        <f t="shared" si="47"/>
        <v>37.450000000000003</v>
      </c>
      <c r="E534" s="30">
        <f t="shared" si="48"/>
        <v>35.577500000000001</v>
      </c>
      <c r="F534" s="82">
        <f t="shared" si="49"/>
        <v>33.705000000000005</v>
      </c>
      <c r="G534" s="29"/>
      <c r="H534" s="82">
        <f t="shared" ca="1" si="51"/>
        <v>37.450000000000003</v>
      </c>
      <c r="I534" s="36">
        <f t="shared" ca="1" si="50"/>
        <v>0</v>
      </c>
      <c r="J534" s="14"/>
    </row>
    <row r="535" spans="1:10" ht="15.75" customHeight="1" x14ac:dyDescent="0.25">
      <c r="A535" s="41" t="s">
        <v>5</v>
      </c>
      <c r="B535" s="34" t="s">
        <v>2759</v>
      </c>
      <c r="C535" s="35">
        <v>1</v>
      </c>
      <c r="D535" s="30">
        <f t="shared" si="47"/>
        <v>37.450000000000003</v>
      </c>
      <c r="E535" s="30">
        <f t="shared" si="48"/>
        <v>35.577500000000001</v>
      </c>
      <c r="F535" s="82">
        <f t="shared" si="49"/>
        <v>33.705000000000005</v>
      </c>
      <c r="G535" s="29"/>
      <c r="H535" s="82">
        <f t="shared" ca="1" si="51"/>
        <v>37.450000000000003</v>
      </c>
      <c r="I535" s="36">
        <f t="shared" ca="1" si="50"/>
        <v>0</v>
      </c>
      <c r="J535" s="14"/>
    </row>
    <row r="536" spans="1:10" ht="15.75" customHeight="1" x14ac:dyDescent="0.25">
      <c r="A536" s="41" t="s">
        <v>5</v>
      </c>
      <c r="B536" s="34" t="s">
        <v>2760</v>
      </c>
      <c r="C536" s="35">
        <v>1</v>
      </c>
      <c r="D536" s="30">
        <f t="shared" si="47"/>
        <v>37.450000000000003</v>
      </c>
      <c r="E536" s="30">
        <f t="shared" si="48"/>
        <v>35.577500000000001</v>
      </c>
      <c r="F536" s="82">
        <f t="shared" si="49"/>
        <v>33.705000000000005</v>
      </c>
      <c r="G536" s="29"/>
      <c r="H536" s="82">
        <f t="shared" ca="1" si="51"/>
        <v>37.450000000000003</v>
      </c>
      <c r="I536" s="36">
        <f t="shared" ca="1" si="50"/>
        <v>0</v>
      </c>
      <c r="J536" s="14"/>
    </row>
    <row r="537" spans="1:10" ht="15.75" customHeight="1" x14ac:dyDescent="0.25">
      <c r="A537" s="41" t="s">
        <v>5</v>
      </c>
      <c r="B537" s="34" t="s">
        <v>1979</v>
      </c>
      <c r="C537" s="35">
        <v>1</v>
      </c>
      <c r="D537" s="30">
        <f t="shared" si="47"/>
        <v>37.450000000000003</v>
      </c>
      <c r="E537" s="30">
        <f t="shared" si="48"/>
        <v>35.577500000000001</v>
      </c>
      <c r="F537" s="82">
        <f t="shared" si="49"/>
        <v>33.705000000000005</v>
      </c>
      <c r="G537" s="29"/>
      <c r="H537" s="82">
        <f t="shared" ca="1" si="51"/>
        <v>37.450000000000003</v>
      </c>
      <c r="I537" s="36">
        <f t="shared" ca="1" si="50"/>
        <v>0</v>
      </c>
      <c r="J537" s="14"/>
    </row>
    <row r="538" spans="1:10" ht="15.75" customHeight="1" x14ac:dyDescent="0.25">
      <c r="A538" s="41" t="s">
        <v>5</v>
      </c>
      <c r="B538" s="34" t="s">
        <v>2272</v>
      </c>
      <c r="C538" s="35">
        <v>1</v>
      </c>
      <c r="D538" s="30">
        <f t="shared" si="47"/>
        <v>37.450000000000003</v>
      </c>
      <c r="E538" s="30">
        <f t="shared" si="48"/>
        <v>35.577500000000001</v>
      </c>
      <c r="F538" s="82">
        <f t="shared" si="49"/>
        <v>33.705000000000005</v>
      </c>
      <c r="G538" s="29"/>
      <c r="H538" s="82">
        <f t="shared" ca="1" si="51"/>
        <v>37.450000000000003</v>
      </c>
      <c r="I538" s="36">
        <f t="shared" ca="1" si="50"/>
        <v>0</v>
      </c>
      <c r="J538" s="14"/>
    </row>
    <row r="539" spans="1:10" ht="15.75" customHeight="1" x14ac:dyDescent="0.25">
      <c r="A539" s="41" t="s">
        <v>5</v>
      </c>
      <c r="B539" s="34" t="s">
        <v>2273</v>
      </c>
      <c r="C539" s="35">
        <v>1</v>
      </c>
      <c r="D539" s="30">
        <f t="shared" si="47"/>
        <v>37.450000000000003</v>
      </c>
      <c r="E539" s="30">
        <f t="shared" si="48"/>
        <v>35.577500000000001</v>
      </c>
      <c r="F539" s="82">
        <f t="shared" si="49"/>
        <v>33.705000000000005</v>
      </c>
      <c r="G539" s="29"/>
      <c r="H539" s="82">
        <f t="shared" ca="1" si="51"/>
        <v>37.450000000000003</v>
      </c>
      <c r="I539" s="36">
        <f t="shared" ca="1" si="50"/>
        <v>0</v>
      </c>
      <c r="J539" s="14"/>
    </row>
    <row r="540" spans="1:10" ht="15.75" customHeight="1" x14ac:dyDescent="0.25">
      <c r="A540" s="41" t="s">
        <v>5</v>
      </c>
      <c r="B540" s="34" t="s">
        <v>2274</v>
      </c>
      <c r="C540" s="35">
        <v>1</v>
      </c>
      <c r="D540" s="30">
        <f t="shared" si="47"/>
        <v>37.450000000000003</v>
      </c>
      <c r="E540" s="30">
        <f t="shared" si="48"/>
        <v>35.577500000000001</v>
      </c>
      <c r="F540" s="82">
        <f t="shared" si="49"/>
        <v>33.705000000000005</v>
      </c>
      <c r="G540" s="29"/>
      <c r="H540" s="82">
        <f t="shared" ca="1" si="51"/>
        <v>37.450000000000003</v>
      </c>
      <c r="I540" s="36">
        <f t="shared" ca="1" si="50"/>
        <v>0</v>
      </c>
      <c r="J540" s="14"/>
    </row>
    <row r="541" spans="1:10" ht="15.75" customHeight="1" x14ac:dyDescent="0.25">
      <c r="A541" s="41" t="s">
        <v>5</v>
      </c>
      <c r="B541" s="34" t="s">
        <v>2275</v>
      </c>
      <c r="C541" s="35">
        <v>1</v>
      </c>
      <c r="D541" s="30">
        <f t="shared" ref="D541:D604" si="52">C541*$K$9</f>
        <v>37.450000000000003</v>
      </c>
      <c r="E541" s="30">
        <f t="shared" ref="E541:E604" si="53">D541*0.95</f>
        <v>35.577500000000001</v>
      </c>
      <c r="F541" s="82">
        <f t="shared" si="49"/>
        <v>33.705000000000005</v>
      </c>
      <c r="G541" s="29"/>
      <c r="H541" s="82">
        <f t="shared" ca="1" si="51"/>
        <v>37.450000000000003</v>
      </c>
      <c r="I541" s="36">
        <f t="shared" ca="1" si="50"/>
        <v>0</v>
      </c>
      <c r="J541" s="14"/>
    </row>
    <row r="542" spans="1:10" ht="15.75" customHeight="1" x14ac:dyDescent="0.25">
      <c r="A542" s="41" t="s">
        <v>5</v>
      </c>
      <c r="B542" s="34" t="s">
        <v>2276</v>
      </c>
      <c r="C542" s="35">
        <v>1</v>
      </c>
      <c r="D542" s="30">
        <f t="shared" si="52"/>
        <v>37.450000000000003</v>
      </c>
      <c r="E542" s="30">
        <f t="shared" si="53"/>
        <v>35.577500000000001</v>
      </c>
      <c r="F542" s="82">
        <f t="shared" si="49"/>
        <v>33.705000000000005</v>
      </c>
      <c r="G542" s="29"/>
      <c r="H542" s="82">
        <f t="shared" ca="1" si="51"/>
        <v>37.450000000000003</v>
      </c>
      <c r="I542" s="36">
        <f t="shared" ca="1" si="50"/>
        <v>0</v>
      </c>
      <c r="J542" s="14"/>
    </row>
    <row r="543" spans="1:10" ht="15.75" customHeight="1" x14ac:dyDescent="0.25">
      <c r="A543" s="41" t="s">
        <v>5</v>
      </c>
      <c r="B543" s="34" t="s">
        <v>2761</v>
      </c>
      <c r="C543" s="35">
        <v>1</v>
      </c>
      <c r="D543" s="30">
        <f t="shared" si="52"/>
        <v>37.450000000000003</v>
      </c>
      <c r="E543" s="30">
        <f t="shared" si="53"/>
        <v>35.577500000000001</v>
      </c>
      <c r="F543" s="82">
        <f t="shared" si="49"/>
        <v>33.705000000000005</v>
      </c>
      <c r="G543" s="29"/>
      <c r="H543" s="82">
        <f t="shared" ca="1" si="51"/>
        <v>37.450000000000003</v>
      </c>
      <c r="I543" s="36">
        <f t="shared" ca="1" si="50"/>
        <v>0</v>
      </c>
      <c r="J543" s="14"/>
    </row>
    <row r="544" spans="1:10" ht="15.75" customHeight="1" x14ac:dyDescent="0.25">
      <c r="A544" s="41" t="s">
        <v>5</v>
      </c>
      <c r="B544" s="34" t="s">
        <v>2762</v>
      </c>
      <c r="C544" s="35">
        <v>1</v>
      </c>
      <c r="D544" s="30">
        <f t="shared" si="52"/>
        <v>37.450000000000003</v>
      </c>
      <c r="E544" s="30">
        <f t="shared" si="53"/>
        <v>35.577500000000001</v>
      </c>
      <c r="F544" s="82">
        <f t="shared" si="49"/>
        <v>33.705000000000005</v>
      </c>
      <c r="G544" s="29"/>
      <c r="H544" s="82">
        <f t="shared" ca="1" si="51"/>
        <v>37.450000000000003</v>
      </c>
      <c r="I544" s="36">
        <f t="shared" ca="1" si="50"/>
        <v>0</v>
      </c>
      <c r="J544" s="14"/>
    </row>
    <row r="545" spans="1:10" ht="15.75" customHeight="1" x14ac:dyDescent="0.25">
      <c r="A545" s="41" t="s">
        <v>5</v>
      </c>
      <c r="B545" s="34" t="s">
        <v>2277</v>
      </c>
      <c r="C545" s="35">
        <v>1</v>
      </c>
      <c r="D545" s="30">
        <f t="shared" si="52"/>
        <v>37.450000000000003</v>
      </c>
      <c r="E545" s="30">
        <f t="shared" si="53"/>
        <v>35.577500000000001</v>
      </c>
      <c r="F545" s="82">
        <f t="shared" si="49"/>
        <v>33.705000000000005</v>
      </c>
      <c r="G545" s="29"/>
      <c r="H545" s="82">
        <f t="shared" ca="1" si="51"/>
        <v>37.450000000000003</v>
      </c>
      <c r="I545" s="36">
        <f t="shared" ca="1" si="50"/>
        <v>0</v>
      </c>
      <c r="J545" s="14"/>
    </row>
    <row r="546" spans="1:10" ht="15.75" customHeight="1" x14ac:dyDescent="0.25">
      <c r="A546" s="41" t="s">
        <v>5</v>
      </c>
      <c r="B546" s="34" t="s">
        <v>2278</v>
      </c>
      <c r="C546" s="35">
        <v>1</v>
      </c>
      <c r="D546" s="30">
        <f t="shared" si="52"/>
        <v>37.450000000000003</v>
      </c>
      <c r="E546" s="30">
        <f t="shared" si="53"/>
        <v>35.577500000000001</v>
      </c>
      <c r="F546" s="82">
        <f t="shared" si="49"/>
        <v>33.705000000000005</v>
      </c>
      <c r="G546" s="29"/>
      <c r="H546" s="82">
        <f t="shared" ca="1" si="51"/>
        <v>37.450000000000003</v>
      </c>
      <c r="I546" s="36">
        <f t="shared" ca="1" si="50"/>
        <v>0</v>
      </c>
      <c r="J546" s="14"/>
    </row>
    <row r="547" spans="1:10" ht="15.75" customHeight="1" x14ac:dyDescent="0.25">
      <c r="A547" s="41" t="s">
        <v>5</v>
      </c>
      <c r="B547" s="34" t="s">
        <v>2763</v>
      </c>
      <c r="C547" s="35">
        <v>1</v>
      </c>
      <c r="D547" s="30">
        <f t="shared" si="52"/>
        <v>37.450000000000003</v>
      </c>
      <c r="E547" s="30">
        <f t="shared" si="53"/>
        <v>35.577500000000001</v>
      </c>
      <c r="F547" s="82">
        <f t="shared" si="49"/>
        <v>33.705000000000005</v>
      </c>
      <c r="G547" s="29"/>
      <c r="H547" s="82">
        <f t="shared" ca="1" si="51"/>
        <v>37.450000000000003</v>
      </c>
      <c r="I547" s="36">
        <f t="shared" ca="1" si="50"/>
        <v>0</v>
      </c>
      <c r="J547" s="14"/>
    </row>
    <row r="548" spans="1:10" ht="15.75" customHeight="1" x14ac:dyDescent="0.25">
      <c r="A548" s="41" t="s">
        <v>5</v>
      </c>
      <c r="B548" s="34" t="s">
        <v>2764</v>
      </c>
      <c r="C548" s="35">
        <v>1</v>
      </c>
      <c r="D548" s="30">
        <f t="shared" si="52"/>
        <v>37.450000000000003</v>
      </c>
      <c r="E548" s="30">
        <f t="shared" si="53"/>
        <v>35.577500000000001</v>
      </c>
      <c r="F548" s="82">
        <f t="shared" si="49"/>
        <v>33.705000000000005</v>
      </c>
      <c r="G548" s="29"/>
      <c r="H548" s="82">
        <f t="shared" ca="1" si="51"/>
        <v>37.450000000000003</v>
      </c>
      <c r="I548" s="36">
        <f t="shared" ca="1" si="50"/>
        <v>0</v>
      </c>
      <c r="J548" s="14"/>
    </row>
    <row r="549" spans="1:10" ht="15.75" customHeight="1" x14ac:dyDescent="0.25">
      <c r="A549" s="41" t="s">
        <v>5</v>
      </c>
      <c r="B549" s="34" t="s">
        <v>2279</v>
      </c>
      <c r="C549" s="35">
        <v>1</v>
      </c>
      <c r="D549" s="30">
        <f t="shared" si="52"/>
        <v>37.450000000000003</v>
      </c>
      <c r="E549" s="30">
        <f t="shared" si="53"/>
        <v>35.577500000000001</v>
      </c>
      <c r="F549" s="82">
        <f t="shared" si="49"/>
        <v>33.705000000000005</v>
      </c>
      <c r="G549" s="29"/>
      <c r="H549" s="82">
        <f t="shared" ca="1" si="51"/>
        <v>37.450000000000003</v>
      </c>
      <c r="I549" s="36">
        <f t="shared" ca="1" si="50"/>
        <v>0</v>
      </c>
      <c r="J549" s="14"/>
    </row>
    <row r="550" spans="1:10" ht="15.75" customHeight="1" x14ac:dyDescent="0.25">
      <c r="A550" s="41" t="s">
        <v>5</v>
      </c>
      <c r="B550" s="34" t="s">
        <v>2280</v>
      </c>
      <c r="C550" s="35">
        <v>1</v>
      </c>
      <c r="D550" s="30">
        <f t="shared" si="52"/>
        <v>37.450000000000003</v>
      </c>
      <c r="E550" s="30">
        <f t="shared" si="53"/>
        <v>35.577500000000001</v>
      </c>
      <c r="F550" s="82">
        <f t="shared" si="49"/>
        <v>33.705000000000005</v>
      </c>
      <c r="G550" s="29"/>
      <c r="H550" s="82">
        <f t="shared" ca="1" si="51"/>
        <v>37.450000000000003</v>
      </c>
      <c r="I550" s="36">
        <f t="shared" ca="1" si="50"/>
        <v>0</v>
      </c>
      <c r="J550" s="14"/>
    </row>
    <row r="551" spans="1:10" ht="15.75" customHeight="1" x14ac:dyDescent="0.25">
      <c r="A551" s="41" t="s">
        <v>5</v>
      </c>
      <c r="B551" s="34" t="s">
        <v>2281</v>
      </c>
      <c r="C551" s="35">
        <v>1</v>
      </c>
      <c r="D551" s="30">
        <f t="shared" si="52"/>
        <v>37.450000000000003</v>
      </c>
      <c r="E551" s="30">
        <f t="shared" si="53"/>
        <v>35.577500000000001</v>
      </c>
      <c r="F551" s="82">
        <f t="shared" si="49"/>
        <v>33.705000000000005</v>
      </c>
      <c r="G551" s="29"/>
      <c r="H551" s="82">
        <f t="shared" ca="1" si="51"/>
        <v>37.450000000000003</v>
      </c>
      <c r="I551" s="36">
        <f t="shared" ca="1" si="50"/>
        <v>0</v>
      </c>
      <c r="J551" s="14"/>
    </row>
    <row r="552" spans="1:10" ht="15.75" customHeight="1" x14ac:dyDescent="0.25">
      <c r="A552" s="41" t="s">
        <v>5</v>
      </c>
      <c r="B552" s="34" t="s">
        <v>2765</v>
      </c>
      <c r="C552" s="35">
        <v>1</v>
      </c>
      <c r="D552" s="30">
        <f t="shared" si="52"/>
        <v>37.450000000000003</v>
      </c>
      <c r="E552" s="30">
        <f t="shared" si="53"/>
        <v>35.577500000000001</v>
      </c>
      <c r="F552" s="82">
        <f t="shared" si="49"/>
        <v>33.705000000000005</v>
      </c>
      <c r="G552" s="29"/>
      <c r="H552" s="82">
        <f t="shared" ca="1" si="51"/>
        <v>37.450000000000003</v>
      </c>
      <c r="I552" s="36">
        <f t="shared" ca="1" si="50"/>
        <v>0</v>
      </c>
      <c r="J552" s="14"/>
    </row>
    <row r="553" spans="1:10" ht="15.75" customHeight="1" x14ac:dyDescent="0.25">
      <c r="A553" s="41" t="s">
        <v>5</v>
      </c>
      <c r="B553" s="34" t="s">
        <v>2766</v>
      </c>
      <c r="C553" s="35">
        <v>1</v>
      </c>
      <c r="D553" s="30">
        <f t="shared" si="52"/>
        <v>37.450000000000003</v>
      </c>
      <c r="E553" s="30">
        <f t="shared" si="53"/>
        <v>35.577500000000001</v>
      </c>
      <c r="F553" s="82">
        <f t="shared" si="49"/>
        <v>33.705000000000005</v>
      </c>
      <c r="G553" s="29"/>
      <c r="H553" s="82">
        <f t="shared" ca="1" si="51"/>
        <v>37.450000000000003</v>
      </c>
      <c r="I553" s="36">
        <f t="shared" ca="1" si="50"/>
        <v>0</v>
      </c>
      <c r="J553" s="14"/>
    </row>
    <row r="554" spans="1:10" ht="15.75" customHeight="1" x14ac:dyDescent="0.25">
      <c r="A554" s="41" t="s">
        <v>5</v>
      </c>
      <c r="B554" s="34" t="s">
        <v>2282</v>
      </c>
      <c r="C554" s="35">
        <v>1</v>
      </c>
      <c r="D554" s="30">
        <f t="shared" si="52"/>
        <v>37.450000000000003</v>
      </c>
      <c r="E554" s="30">
        <f t="shared" si="53"/>
        <v>35.577500000000001</v>
      </c>
      <c r="F554" s="82">
        <f t="shared" si="49"/>
        <v>33.705000000000005</v>
      </c>
      <c r="G554" s="29"/>
      <c r="H554" s="82">
        <f t="shared" ca="1" si="51"/>
        <v>37.450000000000003</v>
      </c>
      <c r="I554" s="36">
        <f t="shared" ca="1" si="50"/>
        <v>0</v>
      </c>
      <c r="J554" s="14"/>
    </row>
    <row r="555" spans="1:10" ht="15.75" customHeight="1" x14ac:dyDescent="0.25">
      <c r="A555" s="41" t="s">
        <v>5</v>
      </c>
      <c r="B555" s="34" t="s">
        <v>2283</v>
      </c>
      <c r="C555" s="35">
        <v>1</v>
      </c>
      <c r="D555" s="30">
        <f t="shared" si="52"/>
        <v>37.450000000000003</v>
      </c>
      <c r="E555" s="30">
        <f t="shared" si="53"/>
        <v>35.577500000000001</v>
      </c>
      <c r="F555" s="82">
        <f t="shared" si="49"/>
        <v>33.705000000000005</v>
      </c>
      <c r="G555" s="29"/>
      <c r="H555" s="82">
        <f t="shared" ca="1" si="51"/>
        <v>37.450000000000003</v>
      </c>
      <c r="I555" s="36">
        <f t="shared" ca="1" si="50"/>
        <v>0</v>
      </c>
      <c r="J555" s="14"/>
    </row>
    <row r="556" spans="1:10" ht="15.75" customHeight="1" x14ac:dyDescent="0.25">
      <c r="A556" s="41" t="s">
        <v>5</v>
      </c>
      <c r="B556" s="34" t="s">
        <v>2566</v>
      </c>
      <c r="C556" s="35">
        <v>1</v>
      </c>
      <c r="D556" s="30">
        <f t="shared" si="52"/>
        <v>37.450000000000003</v>
      </c>
      <c r="E556" s="30">
        <f t="shared" si="53"/>
        <v>35.577500000000001</v>
      </c>
      <c r="F556" s="82">
        <f t="shared" si="49"/>
        <v>33.705000000000005</v>
      </c>
      <c r="G556" s="29"/>
      <c r="H556" s="82">
        <f t="shared" ca="1" si="51"/>
        <v>37.450000000000003</v>
      </c>
      <c r="I556" s="36">
        <f t="shared" ca="1" si="50"/>
        <v>0</v>
      </c>
      <c r="J556" s="14"/>
    </row>
    <row r="557" spans="1:10" ht="15.75" customHeight="1" x14ac:dyDescent="0.25">
      <c r="A557" s="41" t="s">
        <v>5</v>
      </c>
      <c r="B557" s="34" t="s">
        <v>2767</v>
      </c>
      <c r="C557" s="35">
        <v>1</v>
      </c>
      <c r="D557" s="30">
        <f t="shared" si="52"/>
        <v>37.450000000000003</v>
      </c>
      <c r="E557" s="30">
        <f t="shared" si="53"/>
        <v>35.577500000000001</v>
      </c>
      <c r="F557" s="82">
        <f t="shared" si="49"/>
        <v>33.705000000000005</v>
      </c>
      <c r="G557" s="29"/>
      <c r="H557" s="82">
        <f t="shared" ca="1" si="51"/>
        <v>37.450000000000003</v>
      </c>
      <c r="I557" s="36">
        <f t="shared" ca="1" si="50"/>
        <v>0</v>
      </c>
      <c r="J557" s="14"/>
    </row>
    <row r="558" spans="1:10" ht="15.75" customHeight="1" x14ac:dyDescent="0.25">
      <c r="A558" s="41" t="s">
        <v>5</v>
      </c>
      <c r="B558" s="34" t="s">
        <v>2768</v>
      </c>
      <c r="C558" s="35">
        <v>1</v>
      </c>
      <c r="D558" s="30">
        <f t="shared" si="52"/>
        <v>37.450000000000003</v>
      </c>
      <c r="E558" s="30">
        <f t="shared" si="53"/>
        <v>35.577500000000001</v>
      </c>
      <c r="F558" s="82">
        <f t="shared" si="49"/>
        <v>33.705000000000005</v>
      </c>
      <c r="G558" s="29"/>
      <c r="H558" s="82">
        <f t="shared" ca="1" si="51"/>
        <v>37.450000000000003</v>
      </c>
      <c r="I558" s="36">
        <f t="shared" ca="1" si="50"/>
        <v>0</v>
      </c>
      <c r="J558" s="14"/>
    </row>
    <row r="559" spans="1:10" ht="15.75" customHeight="1" x14ac:dyDescent="0.25">
      <c r="A559" s="41" t="s">
        <v>5</v>
      </c>
      <c r="B559" s="34" t="s">
        <v>2284</v>
      </c>
      <c r="C559" s="35">
        <v>1</v>
      </c>
      <c r="D559" s="30">
        <f t="shared" si="52"/>
        <v>37.450000000000003</v>
      </c>
      <c r="E559" s="30">
        <f t="shared" si="53"/>
        <v>35.577500000000001</v>
      </c>
      <c r="F559" s="82">
        <f t="shared" ref="F559:F574" si="54">D559*0.9</f>
        <v>33.705000000000005</v>
      </c>
      <c r="G559" s="29"/>
      <c r="H559" s="82">
        <f t="shared" ca="1" si="51"/>
        <v>37.450000000000003</v>
      </c>
      <c r="I559" s="36">
        <f t="shared" ref="I559:I574" ca="1" si="55">G559*H559</f>
        <v>0</v>
      </c>
      <c r="J559" s="14"/>
    </row>
    <row r="560" spans="1:10" ht="15.75" customHeight="1" x14ac:dyDescent="0.25">
      <c r="A560" s="41" t="s">
        <v>5</v>
      </c>
      <c r="B560" s="34" t="s">
        <v>2769</v>
      </c>
      <c r="C560" s="35">
        <v>1</v>
      </c>
      <c r="D560" s="30">
        <f t="shared" si="52"/>
        <v>37.450000000000003</v>
      </c>
      <c r="E560" s="30">
        <f t="shared" si="53"/>
        <v>35.577500000000001</v>
      </c>
      <c r="F560" s="82">
        <f t="shared" si="54"/>
        <v>33.705000000000005</v>
      </c>
      <c r="G560" s="29"/>
      <c r="H560" s="82">
        <f t="shared" ca="1" si="51"/>
        <v>37.450000000000003</v>
      </c>
      <c r="I560" s="36">
        <f t="shared" ca="1" si="55"/>
        <v>0</v>
      </c>
      <c r="J560" s="14"/>
    </row>
    <row r="561" spans="1:13" ht="15.75" customHeight="1" x14ac:dyDescent="0.25">
      <c r="A561" s="41" t="s">
        <v>5</v>
      </c>
      <c r="B561" s="34" t="s">
        <v>2770</v>
      </c>
      <c r="C561" s="35">
        <v>1</v>
      </c>
      <c r="D561" s="30">
        <f t="shared" si="52"/>
        <v>37.450000000000003</v>
      </c>
      <c r="E561" s="30">
        <f t="shared" si="53"/>
        <v>35.577500000000001</v>
      </c>
      <c r="F561" s="82">
        <f t="shared" si="54"/>
        <v>33.705000000000005</v>
      </c>
      <c r="G561" s="29"/>
      <c r="H561" s="82">
        <f t="shared" ca="1" si="51"/>
        <v>37.450000000000003</v>
      </c>
      <c r="I561" s="36">
        <f t="shared" ca="1" si="55"/>
        <v>0</v>
      </c>
      <c r="J561" s="14"/>
    </row>
    <row r="562" spans="1:13" ht="15.75" customHeight="1" x14ac:dyDescent="0.25">
      <c r="A562" s="41" t="s">
        <v>5</v>
      </c>
      <c r="B562" s="34" t="s">
        <v>2771</v>
      </c>
      <c r="C562" s="35">
        <v>1</v>
      </c>
      <c r="D562" s="30">
        <f t="shared" si="52"/>
        <v>37.450000000000003</v>
      </c>
      <c r="E562" s="30">
        <f t="shared" si="53"/>
        <v>35.577500000000001</v>
      </c>
      <c r="F562" s="82">
        <f t="shared" si="54"/>
        <v>33.705000000000005</v>
      </c>
      <c r="G562" s="29"/>
      <c r="H562" s="82">
        <f t="shared" ca="1" si="51"/>
        <v>37.450000000000003</v>
      </c>
      <c r="I562" s="36">
        <f t="shared" ca="1" si="55"/>
        <v>0</v>
      </c>
      <c r="J562" s="14"/>
    </row>
    <row r="563" spans="1:13" ht="15.75" customHeight="1" x14ac:dyDescent="0.25">
      <c r="A563" s="41" t="s">
        <v>5</v>
      </c>
      <c r="B563" s="34" t="s">
        <v>2772</v>
      </c>
      <c r="C563" s="35">
        <v>1</v>
      </c>
      <c r="D563" s="30">
        <f t="shared" si="52"/>
        <v>37.450000000000003</v>
      </c>
      <c r="E563" s="30">
        <f t="shared" si="53"/>
        <v>35.577500000000001</v>
      </c>
      <c r="F563" s="82">
        <f t="shared" si="54"/>
        <v>33.705000000000005</v>
      </c>
      <c r="G563" s="29"/>
      <c r="H563" s="82">
        <f t="shared" ca="1" si="51"/>
        <v>37.450000000000003</v>
      </c>
      <c r="I563" s="36">
        <f t="shared" ca="1" si="55"/>
        <v>0</v>
      </c>
      <c r="J563" s="14"/>
    </row>
    <row r="564" spans="1:13" ht="15.75" customHeight="1" x14ac:dyDescent="0.25">
      <c r="A564" s="41" t="s">
        <v>5</v>
      </c>
      <c r="B564" s="34" t="s">
        <v>2285</v>
      </c>
      <c r="C564" s="35">
        <v>1</v>
      </c>
      <c r="D564" s="30">
        <f t="shared" si="52"/>
        <v>37.450000000000003</v>
      </c>
      <c r="E564" s="30">
        <f t="shared" si="53"/>
        <v>35.577500000000001</v>
      </c>
      <c r="F564" s="82">
        <f t="shared" si="54"/>
        <v>33.705000000000005</v>
      </c>
      <c r="G564" s="29"/>
      <c r="H564" s="82">
        <f t="shared" ca="1" si="51"/>
        <v>37.450000000000003</v>
      </c>
      <c r="I564" s="36">
        <f t="shared" ca="1" si="55"/>
        <v>0</v>
      </c>
      <c r="J564" s="14"/>
    </row>
    <row r="565" spans="1:13" ht="15.75" customHeight="1" x14ac:dyDescent="0.25">
      <c r="A565" s="41" t="s">
        <v>5</v>
      </c>
      <c r="B565" s="34" t="s">
        <v>2773</v>
      </c>
      <c r="C565" s="35">
        <v>1</v>
      </c>
      <c r="D565" s="30">
        <f t="shared" si="52"/>
        <v>37.450000000000003</v>
      </c>
      <c r="E565" s="30">
        <f t="shared" si="53"/>
        <v>35.577500000000001</v>
      </c>
      <c r="F565" s="82">
        <f t="shared" si="54"/>
        <v>33.705000000000005</v>
      </c>
      <c r="G565" s="29"/>
      <c r="H565" s="82">
        <f t="shared" ca="1" si="51"/>
        <v>37.450000000000003</v>
      </c>
      <c r="I565" s="36">
        <f t="shared" ca="1" si="55"/>
        <v>0</v>
      </c>
      <c r="J565" s="14"/>
    </row>
    <row r="566" spans="1:13" ht="15.75" customHeight="1" x14ac:dyDescent="0.25">
      <c r="A566" s="41" t="s">
        <v>5</v>
      </c>
      <c r="B566" s="34" t="s">
        <v>2774</v>
      </c>
      <c r="C566" s="35">
        <v>1</v>
      </c>
      <c r="D566" s="30">
        <f t="shared" si="52"/>
        <v>37.450000000000003</v>
      </c>
      <c r="E566" s="30">
        <f t="shared" si="53"/>
        <v>35.577500000000001</v>
      </c>
      <c r="F566" s="82">
        <f t="shared" si="54"/>
        <v>33.705000000000005</v>
      </c>
      <c r="G566" s="29"/>
      <c r="H566" s="82">
        <f t="shared" ca="1" si="51"/>
        <v>37.450000000000003</v>
      </c>
      <c r="I566" s="36">
        <f t="shared" ca="1" si="55"/>
        <v>0</v>
      </c>
      <c r="J566" s="14"/>
    </row>
    <row r="567" spans="1:13" ht="15.75" customHeight="1" x14ac:dyDescent="0.25">
      <c r="A567" s="41" t="s">
        <v>5</v>
      </c>
      <c r="B567" s="34" t="s">
        <v>2286</v>
      </c>
      <c r="C567" s="35">
        <v>1</v>
      </c>
      <c r="D567" s="30">
        <f t="shared" si="52"/>
        <v>37.450000000000003</v>
      </c>
      <c r="E567" s="30">
        <f t="shared" si="53"/>
        <v>35.577500000000001</v>
      </c>
      <c r="F567" s="82">
        <f t="shared" si="54"/>
        <v>33.705000000000005</v>
      </c>
      <c r="G567" s="29"/>
      <c r="H567" s="82">
        <f t="shared" ca="1" si="51"/>
        <v>37.450000000000003</v>
      </c>
      <c r="I567" s="36">
        <f t="shared" ca="1" si="55"/>
        <v>0</v>
      </c>
      <c r="J567" s="14"/>
    </row>
    <row r="568" spans="1:13" ht="15.75" customHeight="1" x14ac:dyDescent="0.25">
      <c r="A568" s="41" t="s">
        <v>5</v>
      </c>
      <c r="B568" s="34" t="s">
        <v>2775</v>
      </c>
      <c r="C568" s="35">
        <v>1</v>
      </c>
      <c r="D568" s="30">
        <f t="shared" si="52"/>
        <v>37.450000000000003</v>
      </c>
      <c r="E568" s="30">
        <f t="shared" si="53"/>
        <v>35.577500000000001</v>
      </c>
      <c r="F568" s="82">
        <f t="shared" si="54"/>
        <v>33.705000000000005</v>
      </c>
      <c r="G568" s="29"/>
      <c r="H568" s="82">
        <f t="shared" ca="1" si="51"/>
        <v>37.450000000000003</v>
      </c>
      <c r="I568" s="36">
        <f t="shared" ca="1" si="55"/>
        <v>0</v>
      </c>
      <c r="J568" s="14"/>
    </row>
    <row r="569" spans="1:13" ht="15.75" customHeight="1" x14ac:dyDescent="0.25">
      <c r="A569" s="41" t="s">
        <v>5</v>
      </c>
      <c r="B569" s="34" t="s">
        <v>2776</v>
      </c>
      <c r="C569" s="35">
        <v>1</v>
      </c>
      <c r="D569" s="30">
        <f t="shared" si="52"/>
        <v>37.450000000000003</v>
      </c>
      <c r="E569" s="30">
        <f t="shared" si="53"/>
        <v>35.577500000000001</v>
      </c>
      <c r="F569" s="82">
        <f t="shared" si="54"/>
        <v>33.705000000000005</v>
      </c>
      <c r="G569" s="29"/>
      <c r="H569" s="82">
        <f t="shared" ca="1" si="51"/>
        <v>37.450000000000003</v>
      </c>
      <c r="I569" s="36">
        <f t="shared" ca="1" si="55"/>
        <v>0</v>
      </c>
      <c r="J569" s="14"/>
    </row>
    <row r="570" spans="1:13" ht="15.75" customHeight="1" x14ac:dyDescent="0.25">
      <c r="A570" s="41" t="s">
        <v>5</v>
      </c>
      <c r="B570" s="34" t="s">
        <v>2777</v>
      </c>
      <c r="C570" s="35">
        <v>1</v>
      </c>
      <c r="D570" s="30">
        <f t="shared" si="52"/>
        <v>37.450000000000003</v>
      </c>
      <c r="E570" s="30">
        <f t="shared" si="53"/>
        <v>35.577500000000001</v>
      </c>
      <c r="F570" s="82">
        <f t="shared" si="54"/>
        <v>33.705000000000005</v>
      </c>
      <c r="G570" s="29"/>
      <c r="H570" s="82">
        <f t="shared" ca="1" si="51"/>
        <v>37.450000000000003</v>
      </c>
      <c r="I570" s="36">
        <f t="shared" ca="1" si="55"/>
        <v>0</v>
      </c>
      <c r="J570" s="14"/>
    </row>
    <row r="571" spans="1:13" ht="15.75" customHeight="1" x14ac:dyDescent="0.25">
      <c r="A571" s="41" t="s">
        <v>5</v>
      </c>
      <c r="B571" s="34" t="s">
        <v>2778</v>
      </c>
      <c r="C571" s="35">
        <v>1</v>
      </c>
      <c r="D571" s="30">
        <f t="shared" si="52"/>
        <v>37.450000000000003</v>
      </c>
      <c r="E571" s="30">
        <f t="shared" si="53"/>
        <v>35.577500000000001</v>
      </c>
      <c r="F571" s="82">
        <f t="shared" si="54"/>
        <v>33.705000000000005</v>
      </c>
      <c r="G571" s="29"/>
      <c r="H571" s="82">
        <f t="shared" ca="1" si="51"/>
        <v>37.450000000000003</v>
      </c>
      <c r="I571" s="36">
        <f t="shared" ca="1" si="55"/>
        <v>0</v>
      </c>
      <c r="J571" s="14"/>
    </row>
    <row r="572" spans="1:13" ht="15.75" customHeight="1" x14ac:dyDescent="0.25">
      <c r="A572" s="41" t="s">
        <v>5</v>
      </c>
      <c r="B572" s="34" t="s">
        <v>2287</v>
      </c>
      <c r="C572" s="35">
        <v>1</v>
      </c>
      <c r="D572" s="30">
        <f t="shared" si="52"/>
        <v>37.450000000000003</v>
      </c>
      <c r="E572" s="30">
        <f t="shared" si="53"/>
        <v>35.577500000000001</v>
      </c>
      <c r="F572" s="82">
        <f t="shared" si="54"/>
        <v>33.705000000000005</v>
      </c>
      <c r="G572" s="29"/>
      <c r="H572" s="82">
        <f t="shared" ca="1" si="51"/>
        <v>37.450000000000003</v>
      </c>
      <c r="I572" s="36">
        <f t="shared" ca="1" si="55"/>
        <v>0</v>
      </c>
      <c r="J572" s="14"/>
    </row>
    <row r="573" spans="1:13" ht="15.75" customHeight="1" x14ac:dyDescent="0.25">
      <c r="A573" s="41" t="s">
        <v>5</v>
      </c>
      <c r="B573" s="34" t="s">
        <v>2465</v>
      </c>
      <c r="C573" s="35">
        <v>1</v>
      </c>
      <c r="D573" s="30">
        <f t="shared" si="52"/>
        <v>37.450000000000003</v>
      </c>
      <c r="E573" s="30">
        <f t="shared" si="53"/>
        <v>35.577500000000001</v>
      </c>
      <c r="F573" s="82">
        <f t="shared" si="54"/>
        <v>33.705000000000005</v>
      </c>
      <c r="G573" s="29"/>
      <c r="H573" s="82">
        <f t="shared" ca="1" si="51"/>
        <v>37.450000000000003</v>
      </c>
      <c r="I573" s="36">
        <f t="shared" ca="1" si="55"/>
        <v>0</v>
      </c>
      <c r="J573" s="14"/>
    </row>
    <row r="574" spans="1:13" ht="15.75" customHeight="1" x14ac:dyDescent="0.25">
      <c r="A574" s="41" t="s">
        <v>5</v>
      </c>
      <c r="B574" s="34" t="s">
        <v>2287</v>
      </c>
      <c r="C574" s="35">
        <v>1</v>
      </c>
      <c r="D574" s="30">
        <f t="shared" si="52"/>
        <v>37.450000000000003</v>
      </c>
      <c r="E574" s="30">
        <f t="shared" si="53"/>
        <v>35.577500000000001</v>
      </c>
      <c r="F574" s="82">
        <f t="shared" si="54"/>
        <v>33.705000000000005</v>
      </c>
      <c r="G574" s="29"/>
      <c r="H574" s="82">
        <f t="shared" ca="1" si="51"/>
        <v>37.450000000000003</v>
      </c>
      <c r="I574" s="36">
        <f t="shared" ca="1" si="55"/>
        <v>0</v>
      </c>
      <c r="J574" s="14"/>
    </row>
    <row r="575" spans="1:13" ht="16.5" customHeight="1" x14ac:dyDescent="0.25">
      <c r="A575" s="49"/>
      <c r="B575" s="56" t="s">
        <v>2468</v>
      </c>
      <c r="C575" s="51"/>
      <c r="D575" s="51"/>
      <c r="E575" s="52"/>
      <c r="F575" s="52"/>
      <c r="G575" s="53"/>
      <c r="H575" s="82">
        <f t="shared" ca="1" si="51"/>
        <v>0</v>
      </c>
      <c r="I575" s="55"/>
      <c r="J575" s="57"/>
      <c r="K575" s="58"/>
      <c r="L575" s="13"/>
      <c r="M575" s="13"/>
    </row>
    <row r="576" spans="1:13" ht="16.5" customHeight="1" x14ac:dyDescent="0.25">
      <c r="A576" s="41" t="s">
        <v>27</v>
      </c>
      <c r="B576" s="34" t="s">
        <v>29</v>
      </c>
      <c r="C576" s="35">
        <v>1</v>
      </c>
      <c r="D576" s="30">
        <f t="shared" si="52"/>
        <v>37.450000000000003</v>
      </c>
      <c r="E576" s="30">
        <f t="shared" si="53"/>
        <v>35.577500000000001</v>
      </c>
      <c r="F576" s="82">
        <f t="shared" ref="F576" si="56">D576*0.9</f>
        <v>33.705000000000005</v>
      </c>
      <c r="G576" s="29"/>
      <c r="H576" s="82">
        <f t="shared" ca="1" si="51"/>
        <v>37.450000000000003</v>
      </c>
      <c r="I576" s="36">
        <f t="shared" ref="I576" ca="1" si="57">G576*H576</f>
        <v>0</v>
      </c>
      <c r="J576" s="14"/>
    </row>
    <row r="577" spans="1:10" ht="16.5" customHeight="1" x14ac:dyDescent="0.25">
      <c r="A577" s="41" t="s">
        <v>27</v>
      </c>
      <c r="B577" s="34" t="s">
        <v>30</v>
      </c>
      <c r="C577" s="35">
        <v>1</v>
      </c>
      <c r="D577" s="30">
        <f t="shared" si="52"/>
        <v>37.450000000000003</v>
      </c>
      <c r="E577" s="30">
        <f t="shared" si="53"/>
        <v>35.577500000000001</v>
      </c>
      <c r="F577" s="82">
        <f t="shared" ref="F577:F640" si="58">D577*0.9</f>
        <v>33.705000000000005</v>
      </c>
      <c r="G577" s="29"/>
      <c r="H577" s="82">
        <f t="shared" ca="1" si="51"/>
        <v>37.450000000000003</v>
      </c>
      <c r="I577" s="36">
        <f t="shared" ref="I577:I640" ca="1" si="59">G577*H577</f>
        <v>0</v>
      </c>
      <c r="J577" s="14"/>
    </row>
    <row r="578" spans="1:10" ht="15.75" customHeight="1" x14ac:dyDescent="0.25">
      <c r="A578" s="41" t="s">
        <v>27</v>
      </c>
      <c r="B578" s="34" t="s">
        <v>31</v>
      </c>
      <c r="C578" s="35">
        <v>1</v>
      </c>
      <c r="D578" s="30">
        <f t="shared" si="52"/>
        <v>37.450000000000003</v>
      </c>
      <c r="E578" s="30">
        <f t="shared" si="53"/>
        <v>35.577500000000001</v>
      </c>
      <c r="F578" s="82">
        <f t="shared" si="58"/>
        <v>33.705000000000005</v>
      </c>
      <c r="G578" s="29"/>
      <c r="H578" s="82">
        <f t="shared" ca="1" si="51"/>
        <v>37.450000000000003</v>
      </c>
      <c r="I578" s="36">
        <f t="shared" ca="1" si="59"/>
        <v>0</v>
      </c>
      <c r="J578" s="14"/>
    </row>
    <row r="579" spans="1:10" ht="16.5" customHeight="1" x14ac:dyDescent="0.25">
      <c r="A579" s="41" t="s">
        <v>27</v>
      </c>
      <c r="B579" s="34" t="s">
        <v>32</v>
      </c>
      <c r="C579" s="35">
        <v>1</v>
      </c>
      <c r="D579" s="30">
        <f t="shared" si="52"/>
        <v>37.450000000000003</v>
      </c>
      <c r="E579" s="30">
        <f t="shared" si="53"/>
        <v>35.577500000000001</v>
      </c>
      <c r="F579" s="82">
        <f t="shared" si="58"/>
        <v>33.705000000000005</v>
      </c>
      <c r="G579" s="29"/>
      <c r="H579" s="82">
        <f t="shared" ca="1" si="51"/>
        <v>37.450000000000003</v>
      </c>
      <c r="I579" s="36">
        <f t="shared" ca="1" si="59"/>
        <v>0</v>
      </c>
      <c r="J579" s="14"/>
    </row>
    <row r="580" spans="1:10" ht="15.75" customHeight="1" x14ac:dyDescent="0.25">
      <c r="A580" s="41" t="s">
        <v>27</v>
      </c>
      <c r="B580" s="34" t="s">
        <v>33</v>
      </c>
      <c r="C580" s="35">
        <v>1</v>
      </c>
      <c r="D580" s="30">
        <f t="shared" si="52"/>
        <v>37.450000000000003</v>
      </c>
      <c r="E580" s="30">
        <f t="shared" si="53"/>
        <v>35.577500000000001</v>
      </c>
      <c r="F580" s="82">
        <f t="shared" si="58"/>
        <v>33.705000000000005</v>
      </c>
      <c r="G580" s="29"/>
      <c r="H580" s="82">
        <f t="shared" ca="1" si="51"/>
        <v>37.450000000000003</v>
      </c>
      <c r="I580" s="36">
        <f t="shared" ca="1" si="59"/>
        <v>0</v>
      </c>
      <c r="J580" s="14"/>
    </row>
    <row r="581" spans="1:10" ht="16.5" customHeight="1" x14ac:dyDescent="0.25">
      <c r="A581" s="41" t="s">
        <v>27</v>
      </c>
      <c r="B581" s="34" t="s">
        <v>34</v>
      </c>
      <c r="C581" s="35">
        <v>1</v>
      </c>
      <c r="D581" s="30">
        <f t="shared" si="52"/>
        <v>37.450000000000003</v>
      </c>
      <c r="E581" s="30">
        <f t="shared" si="53"/>
        <v>35.577500000000001</v>
      </c>
      <c r="F581" s="82">
        <f t="shared" si="58"/>
        <v>33.705000000000005</v>
      </c>
      <c r="G581" s="29"/>
      <c r="H581" s="82">
        <f t="shared" ca="1" si="51"/>
        <v>37.450000000000003</v>
      </c>
      <c r="I581" s="36">
        <f t="shared" ca="1" si="59"/>
        <v>0</v>
      </c>
      <c r="J581" s="14"/>
    </row>
    <row r="582" spans="1:10" ht="16.5" customHeight="1" x14ac:dyDescent="0.25">
      <c r="A582" s="41" t="s">
        <v>27</v>
      </c>
      <c r="B582" s="34" t="s">
        <v>35</v>
      </c>
      <c r="C582" s="35">
        <v>1</v>
      </c>
      <c r="D582" s="30">
        <f t="shared" si="52"/>
        <v>37.450000000000003</v>
      </c>
      <c r="E582" s="30">
        <f t="shared" si="53"/>
        <v>35.577500000000001</v>
      </c>
      <c r="F582" s="82">
        <f t="shared" si="58"/>
        <v>33.705000000000005</v>
      </c>
      <c r="G582" s="29"/>
      <c r="H582" s="82">
        <f t="shared" ca="1" si="51"/>
        <v>37.450000000000003</v>
      </c>
      <c r="I582" s="36">
        <f t="shared" ca="1" si="59"/>
        <v>0</v>
      </c>
      <c r="J582" s="14"/>
    </row>
    <row r="583" spans="1:10" ht="16.5" customHeight="1" x14ac:dyDescent="0.25">
      <c r="A583" s="41" t="s">
        <v>27</v>
      </c>
      <c r="B583" s="34" t="s">
        <v>36</v>
      </c>
      <c r="C583" s="35">
        <v>1</v>
      </c>
      <c r="D583" s="30">
        <f t="shared" si="52"/>
        <v>37.450000000000003</v>
      </c>
      <c r="E583" s="30">
        <f t="shared" si="53"/>
        <v>35.577500000000001</v>
      </c>
      <c r="F583" s="82">
        <f t="shared" si="58"/>
        <v>33.705000000000005</v>
      </c>
      <c r="G583" s="29"/>
      <c r="H583" s="82">
        <f t="shared" ca="1" si="51"/>
        <v>37.450000000000003</v>
      </c>
      <c r="I583" s="36">
        <f t="shared" ca="1" si="59"/>
        <v>0</v>
      </c>
      <c r="J583" s="14"/>
    </row>
    <row r="584" spans="1:10" ht="18" customHeight="1" x14ac:dyDescent="0.25">
      <c r="A584" s="41" t="s">
        <v>27</v>
      </c>
      <c r="B584" s="34" t="s">
        <v>37</v>
      </c>
      <c r="C584" s="35">
        <v>1</v>
      </c>
      <c r="D584" s="30">
        <f t="shared" si="52"/>
        <v>37.450000000000003</v>
      </c>
      <c r="E584" s="30">
        <f t="shared" si="53"/>
        <v>35.577500000000001</v>
      </c>
      <c r="F584" s="82">
        <f t="shared" si="58"/>
        <v>33.705000000000005</v>
      </c>
      <c r="G584" s="29"/>
      <c r="H584" s="82">
        <f t="shared" ca="1" si="51"/>
        <v>37.450000000000003</v>
      </c>
      <c r="I584" s="36">
        <f t="shared" ca="1" si="59"/>
        <v>0</v>
      </c>
      <c r="J584" s="14"/>
    </row>
    <row r="585" spans="1:10" x14ac:dyDescent="0.25">
      <c r="A585" s="41" t="s">
        <v>27</v>
      </c>
      <c r="B585" s="34" t="s">
        <v>38</v>
      </c>
      <c r="C585" s="35">
        <v>1</v>
      </c>
      <c r="D585" s="30">
        <f t="shared" si="52"/>
        <v>37.450000000000003</v>
      </c>
      <c r="E585" s="30">
        <f t="shared" si="53"/>
        <v>35.577500000000001</v>
      </c>
      <c r="F585" s="82">
        <f t="shared" si="58"/>
        <v>33.705000000000005</v>
      </c>
      <c r="G585" s="29"/>
      <c r="H585" s="82">
        <f t="shared" ca="1" si="51"/>
        <v>37.450000000000003</v>
      </c>
      <c r="I585" s="36">
        <f t="shared" ca="1" si="59"/>
        <v>0</v>
      </c>
      <c r="J585" s="14"/>
    </row>
    <row r="586" spans="1:10" x14ac:dyDescent="0.25">
      <c r="A586" s="41" t="s">
        <v>27</v>
      </c>
      <c r="B586" s="34" t="s">
        <v>39</v>
      </c>
      <c r="C586" s="35">
        <v>1</v>
      </c>
      <c r="D586" s="30">
        <f t="shared" si="52"/>
        <v>37.450000000000003</v>
      </c>
      <c r="E586" s="30">
        <f t="shared" si="53"/>
        <v>35.577500000000001</v>
      </c>
      <c r="F586" s="82">
        <f t="shared" si="58"/>
        <v>33.705000000000005</v>
      </c>
      <c r="G586" s="29"/>
      <c r="H586" s="82">
        <f t="shared" ca="1" si="51"/>
        <v>37.450000000000003</v>
      </c>
      <c r="I586" s="36">
        <f t="shared" ca="1" si="59"/>
        <v>0</v>
      </c>
      <c r="J586" s="14"/>
    </row>
    <row r="587" spans="1:10" x14ac:dyDescent="0.25">
      <c r="A587" s="41" t="s">
        <v>27</v>
      </c>
      <c r="B587" s="34" t="s">
        <v>40</v>
      </c>
      <c r="C587" s="35">
        <v>1</v>
      </c>
      <c r="D587" s="30">
        <f t="shared" si="52"/>
        <v>37.450000000000003</v>
      </c>
      <c r="E587" s="30">
        <f t="shared" si="53"/>
        <v>35.577500000000001</v>
      </c>
      <c r="F587" s="82">
        <f t="shared" si="58"/>
        <v>33.705000000000005</v>
      </c>
      <c r="G587" s="29"/>
      <c r="H587" s="82">
        <f t="shared" ca="1" si="51"/>
        <v>37.450000000000003</v>
      </c>
      <c r="I587" s="36">
        <f t="shared" ca="1" si="59"/>
        <v>0</v>
      </c>
      <c r="J587" s="14"/>
    </row>
    <row r="588" spans="1:10" x14ac:dyDescent="0.25">
      <c r="A588" s="41" t="s">
        <v>27</v>
      </c>
      <c r="B588" s="34" t="s">
        <v>41</v>
      </c>
      <c r="C588" s="35">
        <v>1</v>
      </c>
      <c r="D588" s="30">
        <f t="shared" si="52"/>
        <v>37.450000000000003</v>
      </c>
      <c r="E588" s="30">
        <f t="shared" si="53"/>
        <v>35.577500000000001</v>
      </c>
      <c r="F588" s="82">
        <f t="shared" si="58"/>
        <v>33.705000000000005</v>
      </c>
      <c r="G588" s="29"/>
      <c r="H588" s="82">
        <f t="shared" ca="1" si="51"/>
        <v>37.450000000000003</v>
      </c>
      <c r="I588" s="36">
        <f t="shared" ca="1" si="59"/>
        <v>0</v>
      </c>
      <c r="J588" s="14"/>
    </row>
    <row r="589" spans="1:10" x14ac:dyDescent="0.25">
      <c r="A589" s="41" t="s">
        <v>27</v>
      </c>
      <c r="B589" s="34" t="s">
        <v>42</v>
      </c>
      <c r="C589" s="35">
        <v>1</v>
      </c>
      <c r="D589" s="30">
        <f t="shared" si="52"/>
        <v>37.450000000000003</v>
      </c>
      <c r="E589" s="30">
        <f t="shared" si="53"/>
        <v>35.577500000000001</v>
      </c>
      <c r="F589" s="82">
        <f t="shared" si="58"/>
        <v>33.705000000000005</v>
      </c>
      <c r="G589" s="29"/>
      <c r="H589" s="82">
        <f t="shared" ref="H589:H652" ca="1" si="60">IF($H$8&lt;2500,D589, IF(AND($H$8&lt;5000,$H$8&gt;2500),E589,F589))</f>
        <v>37.450000000000003</v>
      </c>
      <c r="I589" s="36">
        <f t="shared" ca="1" si="59"/>
        <v>0</v>
      </c>
      <c r="J589" s="14"/>
    </row>
    <row r="590" spans="1:10" x14ac:dyDescent="0.25">
      <c r="A590" s="41" t="s">
        <v>27</v>
      </c>
      <c r="B590" s="34" t="s">
        <v>43</v>
      </c>
      <c r="C590" s="35">
        <v>1</v>
      </c>
      <c r="D590" s="30">
        <f t="shared" si="52"/>
        <v>37.450000000000003</v>
      </c>
      <c r="E590" s="30">
        <f t="shared" si="53"/>
        <v>35.577500000000001</v>
      </c>
      <c r="F590" s="82">
        <f t="shared" si="58"/>
        <v>33.705000000000005</v>
      </c>
      <c r="G590" s="29"/>
      <c r="H590" s="82">
        <f t="shared" ca="1" si="60"/>
        <v>37.450000000000003</v>
      </c>
      <c r="I590" s="36">
        <f t="shared" ca="1" si="59"/>
        <v>0</v>
      </c>
      <c r="J590" s="14"/>
    </row>
    <row r="591" spans="1:10" x14ac:dyDescent="0.25">
      <c r="A591" s="41" t="s">
        <v>27</v>
      </c>
      <c r="B591" s="34" t="s">
        <v>44</v>
      </c>
      <c r="C591" s="35">
        <v>1</v>
      </c>
      <c r="D591" s="30">
        <f t="shared" si="52"/>
        <v>37.450000000000003</v>
      </c>
      <c r="E591" s="30">
        <f t="shared" si="53"/>
        <v>35.577500000000001</v>
      </c>
      <c r="F591" s="82">
        <f t="shared" si="58"/>
        <v>33.705000000000005</v>
      </c>
      <c r="G591" s="29"/>
      <c r="H591" s="82">
        <f t="shared" ca="1" si="60"/>
        <v>37.450000000000003</v>
      </c>
      <c r="I591" s="36">
        <f t="shared" ca="1" si="59"/>
        <v>0</v>
      </c>
      <c r="J591" s="14"/>
    </row>
    <row r="592" spans="1:10" x14ac:dyDescent="0.25">
      <c r="A592" s="41" t="s">
        <v>27</v>
      </c>
      <c r="B592" s="34" t="s">
        <v>174</v>
      </c>
      <c r="C592" s="35">
        <v>1</v>
      </c>
      <c r="D592" s="30">
        <f t="shared" si="52"/>
        <v>37.450000000000003</v>
      </c>
      <c r="E592" s="30">
        <f t="shared" si="53"/>
        <v>35.577500000000001</v>
      </c>
      <c r="F592" s="82">
        <f t="shared" si="58"/>
        <v>33.705000000000005</v>
      </c>
      <c r="G592" s="29"/>
      <c r="H592" s="82">
        <f t="shared" ca="1" si="60"/>
        <v>37.450000000000003</v>
      </c>
      <c r="I592" s="36">
        <f t="shared" ca="1" si="59"/>
        <v>0</v>
      </c>
      <c r="J592" s="14"/>
    </row>
    <row r="593" spans="1:10" x14ac:dyDescent="0.25">
      <c r="A593" s="41" t="s">
        <v>27</v>
      </c>
      <c r="B593" s="34" t="s">
        <v>45</v>
      </c>
      <c r="C593" s="35">
        <v>1</v>
      </c>
      <c r="D593" s="30">
        <f t="shared" si="52"/>
        <v>37.450000000000003</v>
      </c>
      <c r="E593" s="30">
        <f t="shared" si="53"/>
        <v>35.577500000000001</v>
      </c>
      <c r="F593" s="82">
        <f t="shared" si="58"/>
        <v>33.705000000000005</v>
      </c>
      <c r="G593" s="29"/>
      <c r="H593" s="82">
        <f t="shared" ca="1" si="60"/>
        <v>37.450000000000003</v>
      </c>
      <c r="I593" s="36">
        <f t="shared" ca="1" si="59"/>
        <v>0</v>
      </c>
      <c r="J593" s="14"/>
    </row>
    <row r="594" spans="1:10" x14ac:dyDescent="0.25">
      <c r="A594" s="41" t="s">
        <v>27</v>
      </c>
      <c r="B594" s="34" t="s">
        <v>46</v>
      </c>
      <c r="C594" s="35">
        <v>1</v>
      </c>
      <c r="D594" s="30">
        <f t="shared" si="52"/>
        <v>37.450000000000003</v>
      </c>
      <c r="E594" s="30">
        <f t="shared" si="53"/>
        <v>35.577500000000001</v>
      </c>
      <c r="F594" s="82">
        <f t="shared" si="58"/>
        <v>33.705000000000005</v>
      </c>
      <c r="G594" s="29"/>
      <c r="H594" s="82">
        <f t="shared" ca="1" si="60"/>
        <v>37.450000000000003</v>
      </c>
      <c r="I594" s="36">
        <f t="shared" ca="1" si="59"/>
        <v>0</v>
      </c>
      <c r="J594" s="14"/>
    </row>
    <row r="595" spans="1:10" x14ac:dyDescent="0.25">
      <c r="A595" s="41" t="s">
        <v>27</v>
      </c>
      <c r="B595" s="34" t="s">
        <v>47</v>
      </c>
      <c r="C595" s="35">
        <v>1</v>
      </c>
      <c r="D595" s="30">
        <f t="shared" si="52"/>
        <v>37.450000000000003</v>
      </c>
      <c r="E595" s="30">
        <f t="shared" si="53"/>
        <v>35.577500000000001</v>
      </c>
      <c r="F595" s="82">
        <f t="shared" si="58"/>
        <v>33.705000000000005</v>
      </c>
      <c r="G595" s="29"/>
      <c r="H595" s="82">
        <f t="shared" ca="1" si="60"/>
        <v>37.450000000000003</v>
      </c>
      <c r="I595" s="36">
        <f t="shared" ca="1" si="59"/>
        <v>0</v>
      </c>
      <c r="J595" s="14"/>
    </row>
    <row r="596" spans="1:10" x14ac:dyDescent="0.25">
      <c r="A596" s="41" t="s">
        <v>27</v>
      </c>
      <c r="B596" s="34" t="s">
        <v>48</v>
      </c>
      <c r="C596" s="35">
        <v>1</v>
      </c>
      <c r="D596" s="30">
        <f t="shared" si="52"/>
        <v>37.450000000000003</v>
      </c>
      <c r="E596" s="30">
        <f t="shared" si="53"/>
        <v>35.577500000000001</v>
      </c>
      <c r="F596" s="82">
        <f t="shared" si="58"/>
        <v>33.705000000000005</v>
      </c>
      <c r="G596" s="29"/>
      <c r="H596" s="82">
        <f t="shared" ca="1" si="60"/>
        <v>37.450000000000003</v>
      </c>
      <c r="I596" s="36">
        <f t="shared" ca="1" si="59"/>
        <v>0</v>
      </c>
      <c r="J596" s="14"/>
    </row>
    <row r="597" spans="1:10" x14ac:dyDescent="0.25">
      <c r="A597" s="41" t="s">
        <v>27</v>
      </c>
      <c r="B597" s="34" t="s">
        <v>49</v>
      </c>
      <c r="C597" s="35">
        <v>1</v>
      </c>
      <c r="D597" s="30">
        <f t="shared" si="52"/>
        <v>37.450000000000003</v>
      </c>
      <c r="E597" s="30">
        <f t="shared" si="53"/>
        <v>35.577500000000001</v>
      </c>
      <c r="F597" s="82">
        <f t="shared" si="58"/>
        <v>33.705000000000005</v>
      </c>
      <c r="G597" s="29"/>
      <c r="H597" s="82">
        <f t="shared" ca="1" si="60"/>
        <v>37.450000000000003</v>
      </c>
      <c r="I597" s="36">
        <f t="shared" ca="1" si="59"/>
        <v>0</v>
      </c>
      <c r="J597" s="14"/>
    </row>
    <row r="598" spans="1:10" x14ac:dyDescent="0.25">
      <c r="A598" s="41" t="s">
        <v>27</v>
      </c>
      <c r="B598" s="34" t="s">
        <v>50</v>
      </c>
      <c r="C598" s="35">
        <v>1</v>
      </c>
      <c r="D598" s="30">
        <f t="shared" si="52"/>
        <v>37.450000000000003</v>
      </c>
      <c r="E598" s="30">
        <f t="shared" si="53"/>
        <v>35.577500000000001</v>
      </c>
      <c r="F598" s="82">
        <f t="shared" si="58"/>
        <v>33.705000000000005</v>
      </c>
      <c r="G598" s="29"/>
      <c r="H598" s="82">
        <f t="shared" ca="1" si="60"/>
        <v>37.450000000000003</v>
      </c>
      <c r="I598" s="36">
        <f t="shared" ca="1" si="59"/>
        <v>0</v>
      </c>
      <c r="J598" s="14"/>
    </row>
    <row r="599" spans="1:10" x14ac:dyDescent="0.25">
      <c r="A599" s="41" t="s">
        <v>27</v>
      </c>
      <c r="B599" s="34" t="s">
        <v>51</v>
      </c>
      <c r="C599" s="35">
        <v>1</v>
      </c>
      <c r="D599" s="30">
        <f t="shared" si="52"/>
        <v>37.450000000000003</v>
      </c>
      <c r="E599" s="30">
        <f t="shared" si="53"/>
        <v>35.577500000000001</v>
      </c>
      <c r="F599" s="82">
        <f t="shared" si="58"/>
        <v>33.705000000000005</v>
      </c>
      <c r="G599" s="29"/>
      <c r="H599" s="82">
        <f t="shared" ca="1" si="60"/>
        <v>37.450000000000003</v>
      </c>
      <c r="I599" s="36">
        <f t="shared" ca="1" si="59"/>
        <v>0</v>
      </c>
      <c r="J599" s="14"/>
    </row>
    <row r="600" spans="1:10" x14ac:dyDescent="0.25">
      <c r="A600" s="41" t="s">
        <v>27</v>
      </c>
      <c r="B600" s="34" t="s">
        <v>52</v>
      </c>
      <c r="C600" s="35">
        <v>1</v>
      </c>
      <c r="D600" s="30">
        <f t="shared" si="52"/>
        <v>37.450000000000003</v>
      </c>
      <c r="E600" s="30">
        <f t="shared" si="53"/>
        <v>35.577500000000001</v>
      </c>
      <c r="F600" s="82">
        <f t="shared" si="58"/>
        <v>33.705000000000005</v>
      </c>
      <c r="G600" s="29"/>
      <c r="H600" s="82">
        <f t="shared" ca="1" si="60"/>
        <v>37.450000000000003</v>
      </c>
      <c r="I600" s="36">
        <f t="shared" ca="1" si="59"/>
        <v>0</v>
      </c>
      <c r="J600" s="14"/>
    </row>
    <row r="601" spans="1:10" x14ac:dyDescent="0.25">
      <c r="A601" s="41" t="s">
        <v>27</v>
      </c>
      <c r="B601" s="34" t="s">
        <v>53</v>
      </c>
      <c r="C601" s="35">
        <v>1</v>
      </c>
      <c r="D601" s="30">
        <f t="shared" si="52"/>
        <v>37.450000000000003</v>
      </c>
      <c r="E601" s="30">
        <f t="shared" si="53"/>
        <v>35.577500000000001</v>
      </c>
      <c r="F601" s="82">
        <f t="shared" si="58"/>
        <v>33.705000000000005</v>
      </c>
      <c r="G601" s="29"/>
      <c r="H601" s="82">
        <f t="shared" ca="1" si="60"/>
        <v>37.450000000000003</v>
      </c>
      <c r="I601" s="36">
        <f t="shared" ca="1" si="59"/>
        <v>0</v>
      </c>
      <c r="J601" s="14"/>
    </row>
    <row r="602" spans="1:10" x14ac:dyDescent="0.25">
      <c r="A602" s="41" t="s">
        <v>27</v>
      </c>
      <c r="B602" s="34" t="s">
        <v>54</v>
      </c>
      <c r="C602" s="35">
        <v>1</v>
      </c>
      <c r="D602" s="30">
        <f t="shared" si="52"/>
        <v>37.450000000000003</v>
      </c>
      <c r="E602" s="30">
        <f t="shared" si="53"/>
        <v>35.577500000000001</v>
      </c>
      <c r="F602" s="82">
        <f t="shared" si="58"/>
        <v>33.705000000000005</v>
      </c>
      <c r="G602" s="29"/>
      <c r="H602" s="82">
        <f t="shared" ca="1" si="60"/>
        <v>37.450000000000003</v>
      </c>
      <c r="I602" s="36">
        <f t="shared" ca="1" si="59"/>
        <v>0</v>
      </c>
      <c r="J602" s="14"/>
    </row>
    <row r="603" spans="1:10" x14ac:dyDescent="0.25">
      <c r="A603" s="41" t="s">
        <v>27</v>
      </c>
      <c r="B603" s="34" t="s">
        <v>55</v>
      </c>
      <c r="C603" s="35">
        <v>1</v>
      </c>
      <c r="D603" s="30">
        <f t="shared" si="52"/>
        <v>37.450000000000003</v>
      </c>
      <c r="E603" s="30">
        <f t="shared" si="53"/>
        <v>35.577500000000001</v>
      </c>
      <c r="F603" s="82">
        <f t="shared" si="58"/>
        <v>33.705000000000005</v>
      </c>
      <c r="G603" s="29"/>
      <c r="H603" s="82">
        <f t="shared" ca="1" si="60"/>
        <v>37.450000000000003</v>
      </c>
      <c r="I603" s="36">
        <f t="shared" ca="1" si="59"/>
        <v>0</v>
      </c>
      <c r="J603" s="14"/>
    </row>
    <row r="604" spans="1:10" x14ac:dyDescent="0.25">
      <c r="A604" s="41" t="s">
        <v>27</v>
      </c>
      <c r="B604" s="34" t="s">
        <v>56</v>
      </c>
      <c r="C604" s="35">
        <v>1</v>
      </c>
      <c r="D604" s="30">
        <f t="shared" si="52"/>
        <v>37.450000000000003</v>
      </c>
      <c r="E604" s="30">
        <f t="shared" si="53"/>
        <v>35.577500000000001</v>
      </c>
      <c r="F604" s="82">
        <f t="shared" si="58"/>
        <v>33.705000000000005</v>
      </c>
      <c r="G604" s="29"/>
      <c r="H604" s="82">
        <f t="shared" ca="1" si="60"/>
        <v>37.450000000000003</v>
      </c>
      <c r="I604" s="36">
        <f t="shared" ca="1" si="59"/>
        <v>0</v>
      </c>
      <c r="J604" s="14"/>
    </row>
    <row r="605" spans="1:10" x14ac:dyDescent="0.25">
      <c r="A605" s="41" t="s">
        <v>27</v>
      </c>
      <c r="B605" s="34" t="s">
        <v>163</v>
      </c>
      <c r="C605" s="35">
        <v>1</v>
      </c>
      <c r="D605" s="30">
        <f t="shared" ref="D605:D668" si="61">C605*$K$9</f>
        <v>37.450000000000003</v>
      </c>
      <c r="E605" s="30">
        <f t="shared" ref="E605:E668" si="62">D605*0.95</f>
        <v>35.577500000000001</v>
      </c>
      <c r="F605" s="82">
        <f t="shared" si="58"/>
        <v>33.705000000000005</v>
      </c>
      <c r="G605" s="29"/>
      <c r="H605" s="82">
        <f t="shared" ca="1" si="60"/>
        <v>37.450000000000003</v>
      </c>
      <c r="I605" s="36">
        <f t="shared" ca="1" si="59"/>
        <v>0</v>
      </c>
      <c r="J605" s="14"/>
    </row>
    <row r="606" spans="1:10" x14ac:dyDescent="0.25">
      <c r="A606" s="41" t="s">
        <v>27</v>
      </c>
      <c r="B606" s="34" t="s">
        <v>57</v>
      </c>
      <c r="C606" s="35">
        <v>1</v>
      </c>
      <c r="D606" s="30">
        <f t="shared" si="61"/>
        <v>37.450000000000003</v>
      </c>
      <c r="E606" s="30">
        <f t="shared" si="62"/>
        <v>35.577500000000001</v>
      </c>
      <c r="F606" s="82">
        <f t="shared" si="58"/>
        <v>33.705000000000005</v>
      </c>
      <c r="G606" s="29"/>
      <c r="H606" s="82">
        <f t="shared" ca="1" si="60"/>
        <v>37.450000000000003</v>
      </c>
      <c r="I606" s="36">
        <f t="shared" ca="1" si="59"/>
        <v>0</v>
      </c>
      <c r="J606" s="14"/>
    </row>
    <row r="607" spans="1:10" x14ac:dyDescent="0.25">
      <c r="A607" s="41" t="s">
        <v>27</v>
      </c>
      <c r="B607" s="34" t="s">
        <v>58</v>
      </c>
      <c r="C607" s="35">
        <v>1</v>
      </c>
      <c r="D607" s="30">
        <f t="shared" si="61"/>
        <v>37.450000000000003</v>
      </c>
      <c r="E607" s="30">
        <f t="shared" si="62"/>
        <v>35.577500000000001</v>
      </c>
      <c r="F607" s="82">
        <f t="shared" si="58"/>
        <v>33.705000000000005</v>
      </c>
      <c r="G607" s="29"/>
      <c r="H607" s="82">
        <f t="shared" ca="1" si="60"/>
        <v>37.450000000000003</v>
      </c>
      <c r="I607" s="36">
        <f t="shared" ca="1" si="59"/>
        <v>0</v>
      </c>
      <c r="J607" s="14"/>
    </row>
    <row r="608" spans="1:10" x14ac:dyDescent="0.25">
      <c r="A608" s="41" t="s">
        <v>27</v>
      </c>
      <c r="B608" s="34" t="s">
        <v>59</v>
      </c>
      <c r="C608" s="35">
        <v>1</v>
      </c>
      <c r="D608" s="30">
        <f t="shared" si="61"/>
        <v>37.450000000000003</v>
      </c>
      <c r="E608" s="30">
        <f t="shared" si="62"/>
        <v>35.577500000000001</v>
      </c>
      <c r="F608" s="82">
        <f t="shared" si="58"/>
        <v>33.705000000000005</v>
      </c>
      <c r="G608" s="29"/>
      <c r="H608" s="82">
        <f t="shared" ca="1" si="60"/>
        <v>37.450000000000003</v>
      </c>
      <c r="I608" s="36">
        <f t="shared" ca="1" si="59"/>
        <v>0</v>
      </c>
      <c r="J608" s="14"/>
    </row>
    <row r="609" spans="1:10" ht="17.25" customHeight="1" x14ac:dyDescent="0.25">
      <c r="A609" s="41" t="s">
        <v>27</v>
      </c>
      <c r="B609" s="34" t="s">
        <v>60</v>
      </c>
      <c r="C609" s="35">
        <v>1</v>
      </c>
      <c r="D609" s="30">
        <f t="shared" si="61"/>
        <v>37.450000000000003</v>
      </c>
      <c r="E609" s="30">
        <f t="shared" si="62"/>
        <v>35.577500000000001</v>
      </c>
      <c r="F609" s="82">
        <f t="shared" si="58"/>
        <v>33.705000000000005</v>
      </c>
      <c r="G609" s="29"/>
      <c r="H609" s="82">
        <f t="shared" ca="1" si="60"/>
        <v>37.450000000000003</v>
      </c>
      <c r="I609" s="36">
        <f t="shared" ca="1" si="59"/>
        <v>0</v>
      </c>
      <c r="J609" s="14"/>
    </row>
    <row r="610" spans="1:10" ht="18.75" customHeight="1" x14ac:dyDescent="0.25">
      <c r="A610" s="41" t="s">
        <v>27</v>
      </c>
      <c r="B610" s="34" t="s">
        <v>61</v>
      </c>
      <c r="C610" s="35">
        <v>1</v>
      </c>
      <c r="D610" s="30">
        <f t="shared" si="61"/>
        <v>37.450000000000003</v>
      </c>
      <c r="E610" s="30">
        <f t="shared" si="62"/>
        <v>35.577500000000001</v>
      </c>
      <c r="F610" s="82">
        <f t="shared" si="58"/>
        <v>33.705000000000005</v>
      </c>
      <c r="G610" s="29"/>
      <c r="H610" s="82">
        <f t="shared" ca="1" si="60"/>
        <v>37.450000000000003</v>
      </c>
      <c r="I610" s="36">
        <f t="shared" ca="1" si="59"/>
        <v>0</v>
      </c>
      <c r="J610" s="14"/>
    </row>
    <row r="611" spans="1:10" x14ac:dyDescent="0.25">
      <c r="A611" s="41" t="s">
        <v>27</v>
      </c>
      <c r="B611" s="34" t="s">
        <v>62</v>
      </c>
      <c r="C611" s="35">
        <v>1</v>
      </c>
      <c r="D611" s="30">
        <f t="shared" si="61"/>
        <v>37.450000000000003</v>
      </c>
      <c r="E611" s="30">
        <f t="shared" si="62"/>
        <v>35.577500000000001</v>
      </c>
      <c r="F611" s="82">
        <f t="shared" si="58"/>
        <v>33.705000000000005</v>
      </c>
      <c r="G611" s="29"/>
      <c r="H611" s="82">
        <f t="shared" ca="1" si="60"/>
        <v>37.450000000000003</v>
      </c>
      <c r="I611" s="36">
        <f t="shared" ca="1" si="59"/>
        <v>0</v>
      </c>
      <c r="J611" s="14"/>
    </row>
    <row r="612" spans="1:10" x14ac:dyDescent="0.25">
      <c r="A612" s="41" t="s">
        <v>27</v>
      </c>
      <c r="B612" s="34" t="s">
        <v>63</v>
      </c>
      <c r="C612" s="35">
        <v>1</v>
      </c>
      <c r="D612" s="30">
        <f t="shared" si="61"/>
        <v>37.450000000000003</v>
      </c>
      <c r="E612" s="30">
        <f t="shared" si="62"/>
        <v>35.577500000000001</v>
      </c>
      <c r="F612" s="82">
        <f t="shared" si="58"/>
        <v>33.705000000000005</v>
      </c>
      <c r="G612" s="29"/>
      <c r="H612" s="82">
        <f t="shared" ca="1" si="60"/>
        <v>37.450000000000003</v>
      </c>
      <c r="I612" s="36">
        <f t="shared" ca="1" si="59"/>
        <v>0</v>
      </c>
      <c r="J612" s="14"/>
    </row>
    <row r="613" spans="1:10" x14ac:dyDescent="0.25">
      <c r="A613" s="41" t="s">
        <v>27</v>
      </c>
      <c r="B613" s="34" t="s">
        <v>64</v>
      </c>
      <c r="C613" s="35">
        <v>1</v>
      </c>
      <c r="D613" s="30">
        <f t="shared" si="61"/>
        <v>37.450000000000003</v>
      </c>
      <c r="E613" s="30">
        <f t="shared" si="62"/>
        <v>35.577500000000001</v>
      </c>
      <c r="F613" s="82">
        <f t="shared" si="58"/>
        <v>33.705000000000005</v>
      </c>
      <c r="G613" s="29"/>
      <c r="H613" s="82">
        <f t="shared" ca="1" si="60"/>
        <v>37.450000000000003</v>
      </c>
      <c r="I613" s="36">
        <f t="shared" ca="1" si="59"/>
        <v>0</v>
      </c>
      <c r="J613" s="14"/>
    </row>
    <row r="614" spans="1:10" x14ac:dyDescent="0.25">
      <c r="A614" s="41" t="s">
        <v>27</v>
      </c>
      <c r="B614" s="34" t="s">
        <v>65</v>
      </c>
      <c r="C614" s="35">
        <v>1</v>
      </c>
      <c r="D614" s="30">
        <f t="shared" si="61"/>
        <v>37.450000000000003</v>
      </c>
      <c r="E614" s="30">
        <f t="shared" si="62"/>
        <v>35.577500000000001</v>
      </c>
      <c r="F614" s="82">
        <f t="shared" si="58"/>
        <v>33.705000000000005</v>
      </c>
      <c r="G614" s="29"/>
      <c r="H614" s="82">
        <f t="shared" ca="1" si="60"/>
        <v>37.450000000000003</v>
      </c>
      <c r="I614" s="36">
        <f t="shared" ca="1" si="59"/>
        <v>0</v>
      </c>
      <c r="J614" s="14"/>
    </row>
    <row r="615" spans="1:10" x14ac:dyDescent="0.25">
      <c r="A615" s="41" t="s">
        <v>27</v>
      </c>
      <c r="B615" s="34" t="s">
        <v>66</v>
      </c>
      <c r="C615" s="35">
        <v>1</v>
      </c>
      <c r="D615" s="30">
        <f t="shared" si="61"/>
        <v>37.450000000000003</v>
      </c>
      <c r="E615" s="30">
        <f t="shared" si="62"/>
        <v>35.577500000000001</v>
      </c>
      <c r="F615" s="82">
        <f t="shared" si="58"/>
        <v>33.705000000000005</v>
      </c>
      <c r="G615" s="29"/>
      <c r="H615" s="82">
        <f t="shared" ca="1" si="60"/>
        <v>37.450000000000003</v>
      </c>
      <c r="I615" s="36">
        <f t="shared" ca="1" si="59"/>
        <v>0</v>
      </c>
      <c r="J615" s="14"/>
    </row>
    <row r="616" spans="1:10" x14ac:dyDescent="0.25">
      <c r="A616" s="41" t="s">
        <v>27</v>
      </c>
      <c r="B616" s="34" t="s">
        <v>67</v>
      </c>
      <c r="C616" s="35">
        <v>1</v>
      </c>
      <c r="D616" s="30">
        <f t="shared" si="61"/>
        <v>37.450000000000003</v>
      </c>
      <c r="E616" s="30">
        <f t="shared" si="62"/>
        <v>35.577500000000001</v>
      </c>
      <c r="F616" s="82">
        <f t="shared" si="58"/>
        <v>33.705000000000005</v>
      </c>
      <c r="G616" s="29"/>
      <c r="H616" s="82">
        <f t="shared" ca="1" si="60"/>
        <v>37.450000000000003</v>
      </c>
      <c r="I616" s="36">
        <f t="shared" ca="1" si="59"/>
        <v>0</v>
      </c>
      <c r="J616" s="14"/>
    </row>
    <row r="617" spans="1:10" x14ac:dyDescent="0.25">
      <c r="A617" s="41" t="s">
        <v>27</v>
      </c>
      <c r="B617" s="34" t="s">
        <v>68</v>
      </c>
      <c r="C617" s="35">
        <v>1</v>
      </c>
      <c r="D617" s="30">
        <f t="shared" si="61"/>
        <v>37.450000000000003</v>
      </c>
      <c r="E617" s="30">
        <f t="shared" si="62"/>
        <v>35.577500000000001</v>
      </c>
      <c r="F617" s="82">
        <f t="shared" si="58"/>
        <v>33.705000000000005</v>
      </c>
      <c r="G617" s="29"/>
      <c r="H617" s="82">
        <f t="shared" ca="1" si="60"/>
        <v>37.450000000000003</v>
      </c>
      <c r="I617" s="36">
        <f t="shared" ca="1" si="59"/>
        <v>0</v>
      </c>
      <c r="J617" s="14"/>
    </row>
    <row r="618" spans="1:10" x14ac:dyDescent="0.25">
      <c r="A618" s="41" t="s">
        <v>27</v>
      </c>
      <c r="B618" s="34" t="s">
        <v>69</v>
      </c>
      <c r="C618" s="35">
        <v>1</v>
      </c>
      <c r="D618" s="30">
        <f t="shared" si="61"/>
        <v>37.450000000000003</v>
      </c>
      <c r="E618" s="30">
        <f t="shared" si="62"/>
        <v>35.577500000000001</v>
      </c>
      <c r="F618" s="82">
        <f t="shared" si="58"/>
        <v>33.705000000000005</v>
      </c>
      <c r="G618" s="29"/>
      <c r="H618" s="82">
        <f t="shared" ca="1" si="60"/>
        <v>37.450000000000003</v>
      </c>
      <c r="I618" s="36">
        <f t="shared" ca="1" si="59"/>
        <v>0</v>
      </c>
      <c r="J618" s="14"/>
    </row>
    <row r="619" spans="1:10" x14ac:dyDescent="0.25">
      <c r="A619" s="41" t="s">
        <v>27</v>
      </c>
      <c r="B619" s="34" t="s">
        <v>70</v>
      </c>
      <c r="C619" s="35">
        <v>1</v>
      </c>
      <c r="D619" s="30">
        <f t="shared" si="61"/>
        <v>37.450000000000003</v>
      </c>
      <c r="E619" s="30">
        <f t="shared" si="62"/>
        <v>35.577500000000001</v>
      </c>
      <c r="F619" s="82">
        <f t="shared" si="58"/>
        <v>33.705000000000005</v>
      </c>
      <c r="G619" s="29"/>
      <c r="H619" s="82">
        <f t="shared" ca="1" si="60"/>
        <v>37.450000000000003</v>
      </c>
      <c r="I619" s="36">
        <f t="shared" ca="1" si="59"/>
        <v>0</v>
      </c>
      <c r="J619" s="14"/>
    </row>
    <row r="620" spans="1:10" x14ac:dyDescent="0.25">
      <c r="A620" s="41" t="s">
        <v>27</v>
      </c>
      <c r="B620" s="34" t="s">
        <v>71</v>
      </c>
      <c r="C620" s="35">
        <v>1</v>
      </c>
      <c r="D620" s="30">
        <f t="shared" si="61"/>
        <v>37.450000000000003</v>
      </c>
      <c r="E620" s="30">
        <f t="shared" si="62"/>
        <v>35.577500000000001</v>
      </c>
      <c r="F620" s="82">
        <f t="shared" si="58"/>
        <v>33.705000000000005</v>
      </c>
      <c r="G620" s="29"/>
      <c r="H620" s="82">
        <f t="shared" ca="1" si="60"/>
        <v>37.450000000000003</v>
      </c>
      <c r="I620" s="36">
        <f t="shared" ca="1" si="59"/>
        <v>0</v>
      </c>
      <c r="J620" s="14"/>
    </row>
    <row r="621" spans="1:10" x14ac:dyDescent="0.25">
      <c r="A621" s="41" t="s">
        <v>27</v>
      </c>
      <c r="B621" s="34" t="s">
        <v>72</v>
      </c>
      <c r="C621" s="35">
        <v>1</v>
      </c>
      <c r="D621" s="30">
        <f t="shared" si="61"/>
        <v>37.450000000000003</v>
      </c>
      <c r="E621" s="30">
        <f t="shared" si="62"/>
        <v>35.577500000000001</v>
      </c>
      <c r="F621" s="82">
        <f t="shared" si="58"/>
        <v>33.705000000000005</v>
      </c>
      <c r="G621" s="29"/>
      <c r="H621" s="82">
        <f t="shared" ca="1" si="60"/>
        <v>37.450000000000003</v>
      </c>
      <c r="I621" s="36">
        <f t="shared" ca="1" si="59"/>
        <v>0</v>
      </c>
      <c r="J621" s="14"/>
    </row>
    <row r="622" spans="1:10" x14ac:dyDescent="0.25">
      <c r="A622" s="41" t="s">
        <v>27</v>
      </c>
      <c r="B622" s="34" t="s">
        <v>73</v>
      </c>
      <c r="C622" s="35">
        <v>1</v>
      </c>
      <c r="D622" s="30">
        <f t="shared" si="61"/>
        <v>37.450000000000003</v>
      </c>
      <c r="E622" s="30">
        <f t="shared" si="62"/>
        <v>35.577500000000001</v>
      </c>
      <c r="F622" s="82">
        <f t="shared" si="58"/>
        <v>33.705000000000005</v>
      </c>
      <c r="G622" s="29"/>
      <c r="H622" s="82">
        <f t="shared" ca="1" si="60"/>
        <v>37.450000000000003</v>
      </c>
      <c r="I622" s="36">
        <f t="shared" ca="1" si="59"/>
        <v>0</v>
      </c>
      <c r="J622" s="14"/>
    </row>
    <row r="623" spans="1:10" x14ac:dyDescent="0.25">
      <c r="A623" s="41" t="s">
        <v>27</v>
      </c>
      <c r="B623" s="34" t="s">
        <v>74</v>
      </c>
      <c r="C623" s="35">
        <v>1</v>
      </c>
      <c r="D623" s="30">
        <f t="shared" si="61"/>
        <v>37.450000000000003</v>
      </c>
      <c r="E623" s="30">
        <f t="shared" si="62"/>
        <v>35.577500000000001</v>
      </c>
      <c r="F623" s="82">
        <f t="shared" si="58"/>
        <v>33.705000000000005</v>
      </c>
      <c r="G623" s="29"/>
      <c r="H623" s="82">
        <f t="shared" ca="1" si="60"/>
        <v>37.450000000000003</v>
      </c>
      <c r="I623" s="36">
        <f t="shared" ca="1" si="59"/>
        <v>0</v>
      </c>
      <c r="J623" s="14"/>
    </row>
    <row r="624" spans="1:10" x14ac:dyDescent="0.25">
      <c r="A624" s="41" t="s">
        <v>27</v>
      </c>
      <c r="B624" s="34" t="s">
        <v>75</v>
      </c>
      <c r="C624" s="35">
        <v>1</v>
      </c>
      <c r="D624" s="30">
        <f t="shared" si="61"/>
        <v>37.450000000000003</v>
      </c>
      <c r="E624" s="30">
        <f t="shared" si="62"/>
        <v>35.577500000000001</v>
      </c>
      <c r="F624" s="82">
        <f t="shared" si="58"/>
        <v>33.705000000000005</v>
      </c>
      <c r="G624" s="29"/>
      <c r="H624" s="82">
        <f t="shared" ca="1" si="60"/>
        <v>37.450000000000003</v>
      </c>
      <c r="I624" s="36">
        <f t="shared" ca="1" si="59"/>
        <v>0</v>
      </c>
      <c r="J624" s="14"/>
    </row>
    <row r="625" spans="1:10" x14ac:dyDescent="0.25">
      <c r="A625" s="41" t="s">
        <v>27</v>
      </c>
      <c r="B625" s="34" t="s">
        <v>76</v>
      </c>
      <c r="C625" s="35">
        <v>1</v>
      </c>
      <c r="D625" s="30">
        <f t="shared" si="61"/>
        <v>37.450000000000003</v>
      </c>
      <c r="E625" s="30">
        <f t="shared" si="62"/>
        <v>35.577500000000001</v>
      </c>
      <c r="F625" s="82">
        <f t="shared" si="58"/>
        <v>33.705000000000005</v>
      </c>
      <c r="G625" s="29"/>
      <c r="H625" s="82">
        <f t="shared" ca="1" si="60"/>
        <v>37.450000000000003</v>
      </c>
      <c r="I625" s="36">
        <f t="shared" ca="1" si="59"/>
        <v>0</v>
      </c>
      <c r="J625" s="14"/>
    </row>
    <row r="626" spans="1:10" x14ac:dyDescent="0.25">
      <c r="A626" s="41" t="s">
        <v>27</v>
      </c>
      <c r="B626" s="34" t="s">
        <v>77</v>
      </c>
      <c r="C626" s="35">
        <v>1</v>
      </c>
      <c r="D626" s="30">
        <f t="shared" si="61"/>
        <v>37.450000000000003</v>
      </c>
      <c r="E626" s="30">
        <f t="shared" si="62"/>
        <v>35.577500000000001</v>
      </c>
      <c r="F626" s="82">
        <f t="shared" si="58"/>
        <v>33.705000000000005</v>
      </c>
      <c r="G626" s="29"/>
      <c r="H626" s="82">
        <f t="shared" ca="1" si="60"/>
        <v>37.450000000000003</v>
      </c>
      <c r="I626" s="36">
        <f t="shared" ca="1" si="59"/>
        <v>0</v>
      </c>
      <c r="J626" s="14"/>
    </row>
    <row r="627" spans="1:10" x14ac:dyDescent="0.25">
      <c r="A627" s="41" t="s">
        <v>27</v>
      </c>
      <c r="B627" s="34" t="s">
        <v>78</v>
      </c>
      <c r="C627" s="35">
        <v>1</v>
      </c>
      <c r="D627" s="30">
        <f t="shared" si="61"/>
        <v>37.450000000000003</v>
      </c>
      <c r="E627" s="30">
        <f t="shared" si="62"/>
        <v>35.577500000000001</v>
      </c>
      <c r="F627" s="82">
        <f t="shared" si="58"/>
        <v>33.705000000000005</v>
      </c>
      <c r="G627" s="29"/>
      <c r="H627" s="82">
        <f t="shared" ca="1" si="60"/>
        <v>37.450000000000003</v>
      </c>
      <c r="I627" s="36">
        <f t="shared" ca="1" si="59"/>
        <v>0</v>
      </c>
      <c r="J627" s="14"/>
    </row>
    <row r="628" spans="1:10" x14ac:dyDescent="0.25">
      <c r="A628" s="41" t="s">
        <v>27</v>
      </c>
      <c r="B628" s="34" t="s">
        <v>79</v>
      </c>
      <c r="C628" s="35">
        <v>1</v>
      </c>
      <c r="D628" s="30">
        <f t="shared" si="61"/>
        <v>37.450000000000003</v>
      </c>
      <c r="E628" s="30">
        <f t="shared" si="62"/>
        <v>35.577500000000001</v>
      </c>
      <c r="F628" s="82">
        <f t="shared" si="58"/>
        <v>33.705000000000005</v>
      </c>
      <c r="G628" s="29"/>
      <c r="H628" s="82">
        <f t="shared" ca="1" si="60"/>
        <v>37.450000000000003</v>
      </c>
      <c r="I628" s="36">
        <f t="shared" ca="1" si="59"/>
        <v>0</v>
      </c>
      <c r="J628" s="14"/>
    </row>
    <row r="629" spans="1:10" x14ac:dyDescent="0.25">
      <c r="A629" s="41" t="s">
        <v>27</v>
      </c>
      <c r="B629" s="34" t="s">
        <v>80</v>
      </c>
      <c r="C629" s="35">
        <v>1</v>
      </c>
      <c r="D629" s="30">
        <f t="shared" si="61"/>
        <v>37.450000000000003</v>
      </c>
      <c r="E629" s="30">
        <f t="shared" si="62"/>
        <v>35.577500000000001</v>
      </c>
      <c r="F629" s="82">
        <f t="shared" si="58"/>
        <v>33.705000000000005</v>
      </c>
      <c r="G629" s="29"/>
      <c r="H629" s="82">
        <f t="shared" ca="1" si="60"/>
        <v>37.450000000000003</v>
      </c>
      <c r="I629" s="36">
        <f t="shared" ca="1" si="59"/>
        <v>0</v>
      </c>
      <c r="J629" s="14"/>
    </row>
    <row r="630" spans="1:10" x14ac:dyDescent="0.25">
      <c r="A630" s="41" t="s">
        <v>27</v>
      </c>
      <c r="B630" s="34" t="s">
        <v>81</v>
      </c>
      <c r="C630" s="35">
        <v>1</v>
      </c>
      <c r="D630" s="30">
        <f t="shared" si="61"/>
        <v>37.450000000000003</v>
      </c>
      <c r="E630" s="30">
        <f t="shared" si="62"/>
        <v>35.577500000000001</v>
      </c>
      <c r="F630" s="82">
        <f t="shared" si="58"/>
        <v>33.705000000000005</v>
      </c>
      <c r="G630" s="29"/>
      <c r="H630" s="82">
        <f t="shared" ca="1" si="60"/>
        <v>37.450000000000003</v>
      </c>
      <c r="I630" s="36">
        <f t="shared" ca="1" si="59"/>
        <v>0</v>
      </c>
      <c r="J630" s="14"/>
    </row>
    <row r="631" spans="1:10" x14ac:dyDescent="0.25">
      <c r="A631" s="41" t="s">
        <v>27</v>
      </c>
      <c r="B631" s="34" t="s">
        <v>82</v>
      </c>
      <c r="C631" s="35">
        <v>1</v>
      </c>
      <c r="D631" s="30">
        <f t="shared" si="61"/>
        <v>37.450000000000003</v>
      </c>
      <c r="E631" s="30">
        <f t="shared" si="62"/>
        <v>35.577500000000001</v>
      </c>
      <c r="F631" s="82">
        <f t="shared" si="58"/>
        <v>33.705000000000005</v>
      </c>
      <c r="G631" s="29"/>
      <c r="H631" s="82">
        <f t="shared" ca="1" si="60"/>
        <v>37.450000000000003</v>
      </c>
      <c r="I631" s="36">
        <f t="shared" ca="1" si="59"/>
        <v>0</v>
      </c>
      <c r="J631" s="14"/>
    </row>
    <row r="632" spans="1:10" x14ac:dyDescent="0.25">
      <c r="A632" s="41" t="s">
        <v>27</v>
      </c>
      <c r="B632" s="34" t="s">
        <v>83</v>
      </c>
      <c r="C632" s="35">
        <v>1</v>
      </c>
      <c r="D632" s="30">
        <f t="shared" si="61"/>
        <v>37.450000000000003</v>
      </c>
      <c r="E632" s="30">
        <f t="shared" si="62"/>
        <v>35.577500000000001</v>
      </c>
      <c r="F632" s="82">
        <f t="shared" si="58"/>
        <v>33.705000000000005</v>
      </c>
      <c r="G632" s="29"/>
      <c r="H632" s="82">
        <f t="shared" ca="1" si="60"/>
        <v>37.450000000000003</v>
      </c>
      <c r="I632" s="36">
        <f t="shared" ca="1" si="59"/>
        <v>0</v>
      </c>
      <c r="J632" s="14"/>
    </row>
    <row r="633" spans="1:10" x14ac:dyDescent="0.25">
      <c r="A633" s="41" t="s">
        <v>27</v>
      </c>
      <c r="B633" s="34" t="s">
        <v>84</v>
      </c>
      <c r="C633" s="35">
        <v>1</v>
      </c>
      <c r="D633" s="30">
        <f t="shared" si="61"/>
        <v>37.450000000000003</v>
      </c>
      <c r="E633" s="30">
        <f t="shared" si="62"/>
        <v>35.577500000000001</v>
      </c>
      <c r="F633" s="82">
        <f t="shared" si="58"/>
        <v>33.705000000000005</v>
      </c>
      <c r="G633" s="29"/>
      <c r="H633" s="82">
        <f t="shared" ca="1" si="60"/>
        <v>37.450000000000003</v>
      </c>
      <c r="I633" s="36">
        <f t="shared" ca="1" si="59"/>
        <v>0</v>
      </c>
      <c r="J633" s="14"/>
    </row>
    <row r="634" spans="1:10" x14ac:dyDescent="0.25">
      <c r="A634" s="41" t="s">
        <v>27</v>
      </c>
      <c r="B634" s="34" t="s">
        <v>85</v>
      </c>
      <c r="C634" s="35">
        <v>1</v>
      </c>
      <c r="D634" s="30">
        <f t="shared" si="61"/>
        <v>37.450000000000003</v>
      </c>
      <c r="E634" s="30">
        <f t="shared" si="62"/>
        <v>35.577500000000001</v>
      </c>
      <c r="F634" s="82">
        <f t="shared" si="58"/>
        <v>33.705000000000005</v>
      </c>
      <c r="G634" s="29"/>
      <c r="H634" s="82">
        <f t="shared" ca="1" si="60"/>
        <v>37.450000000000003</v>
      </c>
      <c r="I634" s="36">
        <f t="shared" ca="1" si="59"/>
        <v>0</v>
      </c>
      <c r="J634" s="14"/>
    </row>
    <row r="635" spans="1:10" x14ac:dyDescent="0.25">
      <c r="A635" s="41" t="s">
        <v>27</v>
      </c>
      <c r="B635" s="34" t="s">
        <v>164</v>
      </c>
      <c r="C635" s="35">
        <v>1</v>
      </c>
      <c r="D635" s="30">
        <f t="shared" si="61"/>
        <v>37.450000000000003</v>
      </c>
      <c r="E635" s="30">
        <f t="shared" si="62"/>
        <v>35.577500000000001</v>
      </c>
      <c r="F635" s="82">
        <f t="shared" si="58"/>
        <v>33.705000000000005</v>
      </c>
      <c r="G635" s="29"/>
      <c r="H635" s="82">
        <f t="shared" ca="1" si="60"/>
        <v>37.450000000000003</v>
      </c>
      <c r="I635" s="36">
        <f t="shared" ca="1" si="59"/>
        <v>0</v>
      </c>
      <c r="J635" s="14"/>
    </row>
    <row r="636" spans="1:10" x14ac:dyDescent="0.25">
      <c r="A636" s="41" t="s">
        <v>27</v>
      </c>
      <c r="B636" s="34" t="s">
        <v>86</v>
      </c>
      <c r="C636" s="35">
        <v>1</v>
      </c>
      <c r="D636" s="30">
        <f t="shared" si="61"/>
        <v>37.450000000000003</v>
      </c>
      <c r="E636" s="30">
        <f t="shared" si="62"/>
        <v>35.577500000000001</v>
      </c>
      <c r="F636" s="82">
        <f t="shared" si="58"/>
        <v>33.705000000000005</v>
      </c>
      <c r="G636" s="29"/>
      <c r="H636" s="82">
        <f t="shared" ca="1" si="60"/>
        <v>37.450000000000003</v>
      </c>
      <c r="I636" s="36">
        <f t="shared" ca="1" si="59"/>
        <v>0</v>
      </c>
      <c r="J636" s="14"/>
    </row>
    <row r="637" spans="1:10" x14ac:dyDescent="0.25">
      <c r="A637" s="41" t="s">
        <v>27</v>
      </c>
      <c r="B637" s="34" t="s">
        <v>87</v>
      </c>
      <c r="C637" s="35">
        <v>1</v>
      </c>
      <c r="D637" s="30">
        <f t="shared" si="61"/>
        <v>37.450000000000003</v>
      </c>
      <c r="E637" s="30">
        <f t="shared" si="62"/>
        <v>35.577500000000001</v>
      </c>
      <c r="F637" s="82">
        <f t="shared" si="58"/>
        <v>33.705000000000005</v>
      </c>
      <c r="G637" s="29"/>
      <c r="H637" s="82">
        <f t="shared" ca="1" si="60"/>
        <v>37.450000000000003</v>
      </c>
      <c r="I637" s="36">
        <f t="shared" ca="1" si="59"/>
        <v>0</v>
      </c>
      <c r="J637" s="14"/>
    </row>
    <row r="638" spans="1:10" x14ac:dyDescent="0.25">
      <c r="A638" s="41" t="s">
        <v>27</v>
      </c>
      <c r="B638" s="34" t="s">
        <v>88</v>
      </c>
      <c r="C638" s="35">
        <v>1</v>
      </c>
      <c r="D638" s="30">
        <f t="shared" si="61"/>
        <v>37.450000000000003</v>
      </c>
      <c r="E638" s="30">
        <f t="shared" si="62"/>
        <v>35.577500000000001</v>
      </c>
      <c r="F638" s="82">
        <f t="shared" si="58"/>
        <v>33.705000000000005</v>
      </c>
      <c r="G638" s="29"/>
      <c r="H638" s="82">
        <f t="shared" ca="1" si="60"/>
        <v>37.450000000000003</v>
      </c>
      <c r="I638" s="36">
        <f t="shared" ca="1" si="59"/>
        <v>0</v>
      </c>
      <c r="J638" s="14"/>
    </row>
    <row r="639" spans="1:10" x14ac:dyDescent="0.25">
      <c r="A639" s="41" t="s">
        <v>27</v>
      </c>
      <c r="B639" s="34" t="s">
        <v>89</v>
      </c>
      <c r="C639" s="35">
        <v>1</v>
      </c>
      <c r="D639" s="30">
        <f t="shared" si="61"/>
        <v>37.450000000000003</v>
      </c>
      <c r="E639" s="30">
        <f t="shared" si="62"/>
        <v>35.577500000000001</v>
      </c>
      <c r="F639" s="82">
        <f t="shared" si="58"/>
        <v>33.705000000000005</v>
      </c>
      <c r="G639" s="29"/>
      <c r="H639" s="82">
        <f t="shared" ca="1" si="60"/>
        <v>37.450000000000003</v>
      </c>
      <c r="I639" s="36">
        <f t="shared" ca="1" si="59"/>
        <v>0</v>
      </c>
      <c r="J639" s="14"/>
    </row>
    <row r="640" spans="1:10" x14ac:dyDescent="0.25">
      <c r="A640" s="41" t="s">
        <v>27</v>
      </c>
      <c r="B640" s="34" t="s">
        <v>175</v>
      </c>
      <c r="C640" s="35">
        <v>1</v>
      </c>
      <c r="D640" s="30">
        <f t="shared" si="61"/>
        <v>37.450000000000003</v>
      </c>
      <c r="E640" s="30">
        <f t="shared" si="62"/>
        <v>35.577500000000001</v>
      </c>
      <c r="F640" s="82">
        <f t="shared" si="58"/>
        <v>33.705000000000005</v>
      </c>
      <c r="G640" s="29"/>
      <c r="H640" s="82">
        <f t="shared" ca="1" si="60"/>
        <v>37.450000000000003</v>
      </c>
      <c r="I640" s="36">
        <f t="shared" ca="1" si="59"/>
        <v>0</v>
      </c>
      <c r="J640" s="14"/>
    </row>
    <row r="641" spans="1:10" x14ac:dyDescent="0.25">
      <c r="A641" s="41" t="s">
        <v>27</v>
      </c>
      <c r="B641" s="34" t="s">
        <v>90</v>
      </c>
      <c r="C641" s="35">
        <v>1</v>
      </c>
      <c r="D641" s="30">
        <f t="shared" si="61"/>
        <v>37.450000000000003</v>
      </c>
      <c r="E641" s="30">
        <f t="shared" si="62"/>
        <v>35.577500000000001</v>
      </c>
      <c r="F641" s="82">
        <f t="shared" ref="F641:F704" si="63">D641*0.9</f>
        <v>33.705000000000005</v>
      </c>
      <c r="G641" s="29"/>
      <c r="H641" s="82">
        <f t="shared" ca="1" si="60"/>
        <v>37.450000000000003</v>
      </c>
      <c r="I641" s="36">
        <f t="shared" ref="I641:I704" ca="1" si="64">G641*H641</f>
        <v>0</v>
      </c>
      <c r="J641" s="14"/>
    </row>
    <row r="642" spans="1:10" x14ac:dyDescent="0.25">
      <c r="A642" s="41" t="s">
        <v>27</v>
      </c>
      <c r="B642" s="34" t="s">
        <v>91</v>
      </c>
      <c r="C642" s="35">
        <v>1</v>
      </c>
      <c r="D642" s="30">
        <f t="shared" si="61"/>
        <v>37.450000000000003</v>
      </c>
      <c r="E642" s="30">
        <f t="shared" si="62"/>
        <v>35.577500000000001</v>
      </c>
      <c r="F642" s="82">
        <f t="shared" si="63"/>
        <v>33.705000000000005</v>
      </c>
      <c r="G642" s="29"/>
      <c r="H642" s="82">
        <f t="shared" ca="1" si="60"/>
        <v>37.450000000000003</v>
      </c>
      <c r="I642" s="36">
        <f t="shared" ca="1" si="64"/>
        <v>0</v>
      </c>
      <c r="J642" s="14"/>
    </row>
    <row r="643" spans="1:10" x14ac:dyDescent="0.25">
      <c r="A643" s="41" t="s">
        <v>27</v>
      </c>
      <c r="B643" s="34" t="s">
        <v>92</v>
      </c>
      <c r="C643" s="35">
        <v>1</v>
      </c>
      <c r="D643" s="30">
        <f t="shared" si="61"/>
        <v>37.450000000000003</v>
      </c>
      <c r="E643" s="30">
        <f t="shared" si="62"/>
        <v>35.577500000000001</v>
      </c>
      <c r="F643" s="82">
        <f t="shared" si="63"/>
        <v>33.705000000000005</v>
      </c>
      <c r="G643" s="29"/>
      <c r="H643" s="82">
        <f t="shared" ca="1" si="60"/>
        <v>37.450000000000003</v>
      </c>
      <c r="I643" s="36">
        <f t="shared" ca="1" si="64"/>
        <v>0</v>
      </c>
      <c r="J643" s="14"/>
    </row>
    <row r="644" spans="1:10" x14ac:dyDescent="0.25">
      <c r="A644" s="41" t="s">
        <v>27</v>
      </c>
      <c r="B644" s="34" t="s">
        <v>93</v>
      </c>
      <c r="C644" s="35">
        <v>1</v>
      </c>
      <c r="D644" s="30">
        <f t="shared" si="61"/>
        <v>37.450000000000003</v>
      </c>
      <c r="E644" s="30">
        <f t="shared" si="62"/>
        <v>35.577500000000001</v>
      </c>
      <c r="F644" s="82">
        <f t="shared" si="63"/>
        <v>33.705000000000005</v>
      </c>
      <c r="G644" s="29"/>
      <c r="H644" s="82">
        <f t="shared" ca="1" si="60"/>
        <v>37.450000000000003</v>
      </c>
      <c r="I644" s="36">
        <f t="shared" ca="1" si="64"/>
        <v>0</v>
      </c>
      <c r="J644" s="14"/>
    </row>
    <row r="645" spans="1:10" x14ac:dyDescent="0.25">
      <c r="A645" s="41" t="s">
        <v>27</v>
      </c>
      <c r="B645" s="34" t="s">
        <v>94</v>
      </c>
      <c r="C645" s="35">
        <v>1</v>
      </c>
      <c r="D645" s="30">
        <f t="shared" si="61"/>
        <v>37.450000000000003</v>
      </c>
      <c r="E645" s="30">
        <f t="shared" si="62"/>
        <v>35.577500000000001</v>
      </c>
      <c r="F645" s="82">
        <f t="shared" si="63"/>
        <v>33.705000000000005</v>
      </c>
      <c r="G645" s="29"/>
      <c r="H645" s="82">
        <f t="shared" ca="1" si="60"/>
        <v>37.450000000000003</v>
      </c>
      <c r="I645" s="36">
        <f t="shared" ca="1" si="64"/>
        <v>0</v>
      </c>
      <c r="J645" s="14"/>
    </row>
    <row r="646" spans="1:10" x14ac:dyDescent="0.25">
      <c r="A646" s="41" t="s">
        <v>27</v>
      </c>
      <c r="B646" s="34" t="s">
        <v>95</v>
      </c>
      <c r="C646" s="35">
        <v>1</v>
      </c>
      <c r="D646" s="30">
        <f t="shared" si="61"/>
        <v>37.450000000000003</v>
      </c>
      <c r="E646" s="30">
        <f t="shared" si="62"/>
        <v>35.577500000000001</v>
      </c>
      <c r="F646" s="82">
        <f t="shared" si="63"/>
        <v>33.705000000000005</v>
      </c>
      <c r="G646" s="29"/>
      <c r="H646" s="82">
        <f t="shared" ca="1" si="60"/>
        <v>37.450000000000003</v>
      </c>
      <c r="I646" s="36">
        <f t="shared" ca="1" si="64"/>
        <v>0</v>
      </c>
      <c r="J646" s="14"/>
    </row>
    <row r="647" spans="1:10" x14ac:dyDescent="0.25">
      <c r="A647" s="41" t="s">
        <v>27</v>
      </c>
      <c r="B647" s="34" t="s">
        <v>96</v>
      </c>
      <c r="C647" s="35">
        <v>1</v>
      </c>
      <c r="D647" s="30">
        <f t="shared" si="61"/>
        <v>37.450000000000003</v>
      </c>
      <c r="E647" s="30">
        <f t="shared" si="62"/>
        <v>35.577500000000001</v>
      </c>
      <c r="F647" s="82">
        <f t="shared" si="63"/>
        <v>33.705000000000005</v>
      </c>
      <c r="G647" s="29"/>
      <c r="H647" s="82">
        <f t="shared" ca="1" si="60"/>
        <v>37.450000000000003</v>
      </c>
      <c r="I647" s="36">
        <f t="shared" ca="1" si="64"/>
        <v>0</v>
      </c>
      <c r="J647" s="14"/>
    </row>
    <row r="648" spans="1:10" x14ac:dyDescent="0.25">
      <c r="A648" s="41" t="s">
        <v>27</v>
      </c>
      <c r="B648" s="34" t="s">
        <v>97</v>
      </c>
      <c r="C648" s="35">
        <v>1</v>
      </c>
      <c r="D648" s="30">
        <f t="shared" si="61"/>
        <v>37.450000000000003</v>
      </c>
      <c r="E648" s="30">
        <f t="shared" si="62"/>
        <v>35.577500000000001</v>
      </c>
      <c r="F648" s="82">
        <f t="shared" si="63"/>
        <v>33.705000000000005</v>
      </c>
      <c r="G648" s="29"/>
      <c r="H648" s="82">
        <f t="shared" ca="1" si="60"/>
        <v>37.450000000000003</v>
      </c>
      <c r="I648" s="36">
        <f t="shared" ca="1" si="64"/>
        <v>0</v>
      </c>
      <c r="J648" s="14"/>
    </row>
    <row r="649" spans="1:10" x14ac:dyDescent="0.25">
      <c r="A649" s="41" t="s">
        <v>27</v>
      </c>
      <c r="B649" s="34" t="s">
        <v>98</v>
      </c>
      <c r="C649" s="35">
        <v>1</v>
      </c>
      <c r="D649" s="30">
        <f t="shared" si="61"/>
        <v>37.450000000000003</v>
      </c>
      <c r="E649" s="30">
        <f t="shared" si="62"/>
        <v>35.577500000000001</v>
      </c>
      <c r="F649" s="82">
        <f t="shared" si="63"/>
        <v>33.705000000000005</v>
      </c>
      <c r="G649" s="29"/>
      <c r="H649" s="82">
        <f t="shared" ca="1" si="60"/>
        <v>37.450000000000003</v>
      </c>
      <c r="I649" s="36">
        <f t="shared" ca="1" si="64"/>
        <v>0</v>
      </c>
      <c r="J649" s="14"/>
    </row>
    <row r="650" spans="1:10" x14ac:dyDescent="0.25">
      <c r="A650" s="41" t="s">
        <v>27</v>
      </c>
      <c r="B650" s="34" t="s">
        <v>99</v>
      </c>
      <c r="C650" s="35">
        <v>1</v>
      </c>
      <c r="D650" s="30">
        <f t="shared" si="61"/>
        <v>37.450000000000003</v>
      </c>
      <c r="E650" s="30">
        <f t="shared" si="62"/>
        <v>35.577500000000001</v>
      </c>
      <c r="F650" s="82">
        <f t="shared" si="63"/>
        <v>33.705000000000005</v>
      </c>
      <c r="G650" s="29"/>
      <c r="H650" s="82">
        <f t="shared" ca="1" si="60"/>
        <v>37.450000000000003</v>
      </c>
      <c r="I650" s="36">
        <f t="shared" ca="1" si="64"/>
        <v>0</v>
      </c>
      <c r="J650" s="14"/>
    </row>
    <row r="651" spans="1:10" x14ac:dyDescent="0.25">
      <c r="A651" s="41" t="s">
        <v>27</v>
      </c>
      <c r="B651" s="34" t="s">
        <v>100</v>
      </c>
      <c r="C651" s="35">
        <v>1</v>
      </c>
      <c r="D651" s="30">
        <f t="shared" si="61"/>
        <v>37.450000000000003</v>
      </c>
      <c r="E651" s="30">
        <f t="shared" si="62"/>
        <v>35.577500000000001</v>
      </c>
      <c r="F651" s="82">
        <f t="shared" si="63"/>
        <v>33.705000000000005</v>
      </c>
      <c r="G651" s="29"/>
      <c r="H651" s="82">
        <f t="shared" ca="1" si="60"/>
        <v>37.450000000000003</v>
      </c>
      <c r="I651" s="36">
        <f t="shared" ca="1" si="64"/>
        <v>0</v>
      </c>
      <c r="J651" s="14"/>
    </row>
    <row r="652" spans="1:10" x14ac:dyDescent="0.25">
      <c r="A652" s="41" t="s">
        <v>27</v>
      </c>
      <c r="B652" s="34" t="s">
        <v>101</v>
      </c>
      <c r="C652" s="35">
        <v>1</v>
      </c>
      <c r="D652" s="30">
        <f t="shared" si="61"/>
        <v>37.450000000000003</v>
      </c>
      <c r="E652" s="30">
        <f t="shared" si="62"/>
        <v>35.577500000000001</v>
      </c>
      <c r="F652" s="82">
        <f t="shared" si="63"/>
        <v>33.705000000000005</v>
      </c>
      <c r="G652" s="29"/>
      <c r="H652" s="82">
        <f t="shared" ca="1" si="60"/>
        <v>37.450000000000003</v>
      </c>
      <c r="I652" s="36">
        <f t="shared" ca="1" si="64"/>
        <v>0</v>
      </c>
      <c r="J652" s="14"/>
    </row>
    <row r="653" spans="1:10" x14ac:dyDescent="0.25">
      <c r="A653" s="41" t="s">
        <v>27</v>
      </c>
      <c r="B653" s="34" t="s">
        <v>102</v>
      </c>
      <c r="C653" s="35">
        <v>1</v>
      </c>
      <c r="D653" s="30">
        <f t="shared" si="61"/>
        <v>37.450000000000003</v>
      </c>
      <c r="E653" s="30">
        <f t="shared" si="62"/>
        <v>35.577500000000001</v>
      </c>
      <c r="F653" s="82">
        <f t="shared" si="63"/>
        <v>33.705000000000005</v>
      </c>
      <c r="G653" s="29"/>
      <c r="H653" s="82">
        <f t="shared" ref="H653:H716" ca="1" si="65">IF($H$8&lt;2500,D653, IF(AND($H$8&lt;5000,$H$8&gt;2500),E653,F653))</f>
        <v>37.450000000000003</v>
      </c>
      <c r="I653" s="36">
        <f t="shared" ca="1" si="64"/>
        <v>0</v>
      </c>
      <c r="J653" s="14"/>
    </row>
    <row r="654" spans="1:10" x14ac:dyDescent="0.25">
      <c r="A654" s="41" t="s">
        <v>27</v>
      </c>
      <c r="B654" s="34" t="s">
        <v>103</v>
      </c>
      <c r="C654" s="35">
        <v>1</v>
      </c>
      <c r="D654" s="30">
        <f t="shared" si="61"/>
        <v>37.450000000000003</v>
      </c>
      <c r="E654" s="30">
        <f t="shared" si="62"/>
        <v>35.577500000000001</v>
      </c>
      <c r="F654" s="82">
        <f t="shared" si="63"/>
        <v>33.705000000000005</v>
      </c>
      <c r="G654" s="29"/>
      <c r="H654" s="82">
        <f t="shared" ca="1" si="65"/>
        <v>37.450000000000003</v>
      </c>
      <c r="I654" s="36">
        <f t="shared" ca="1" si="64"/>
        <v>0</v>
      </c>
      <c r="J654" s="14"/>
    </row>
    <row r="655" spans="1:10" x14ac:dyDescent="0.25">
      <c r="A655" s="41" t="s">
        <v>27</v>
      </c>
      <c r="B655" s="34" t="s">
        <v>104</v>
      </c>
      <c r="C655" s="35">
        <v>1</v>
      </c>
      <c r="D655" s="30">
        <f t="shared" si="61"/>
        <v>37.450000000000003</v>
      </c>
      <c r="E655" s="30">
        <f t="shared" si="62"/>
        <v>35.577500000000001</v>
      </c>
      <c r="F655" s="82">
        <f t="shared" si="63"/>
        <v>33.705000000000005</v>
      </c>
      <c r="G655" s="29"/>
      <c r="H655" s="82">
        <f t="shared" ca="1" si="65"/>
        <v>37.450000000000003</v>
      </c>
      <c r="I655" s="36">
        <f t="shared" ca="1" si="64"/>
        <v>0</v>
      </c>
      <c r="J655" s="14"/>
    </row>
    <row r="656" spans="1:10" x14ac:dyDescent="0.25">
      <c r="A656" s="41" t="s">
        <v>27</v>
      </c>
      <c r="B656" s="34" t="s">
        <v>105</v>
      </c>
      <c r="C656" s="35">
        <v>1</v>
      </c>
      <c r="D656" s="30">
        <f t="shared" si="61"/>
        <v>37.450000000000003</v>
      </c>
      <c r="E656" s="30">
        <f t="shared" si="62"/>
        <v>35.577500000000001</v>
      </c>
      <c r="F656" s="82">
        <f t="shared" si="63"/>
        <v>33.705000000000005</v>
      </c>
      <c r="G656" s="29"/>
      <c r="H656" s="82">
        <f t="shared" ca="1" si="65"/>
        <v>37.450000000000003</v>
      </c>
      <c r="I656" s="36">
        <f t="shared" ca="1" si="64"/>
        <v>0</v>
      </c>
      <c r="J656" s="14"/>
    </row>
    <row r="657" spans="1:10" x14ac:dyDescent="0.25">
      <c r="A657" s="41" t="s">
        <v>27</v>
      </c>
      <c r="B657" s="34" t="s">
        <v>106</v>
      </c>
      <c r="C657" s="35">
        <v>1</v>
      </c>
      <c r="D657" s="30">
        <f t="shared" si="61"/>
        <v>37.450000000000003</v>
      </c>
      <c r="E657" s="30">
        <f t="shared" si="62"/>
        <v>35.577500000000001</v>
      </c>
      <c r="F657" s="82">
        <f t="shared" si="63"/>
        <v>33.705000000000005</v>
      </c>
      <c r="G657" s="29"/>
      <c r="H657" s="82">
        <f t="shared" ca="1" si="65"/>
        <v>37.450000000000003</v>
      </c>
      <c r="I657" s="36">
        <f t="shared" ca="1" si="64"/>
        <v>0</v>
      </c>
      <c r="J657" s="14"/>
    </row>
    <row r="658" spans="1:10" x14ac:dyDescent="0.25">
      <c r="A658" s="41" t="s">
        <v>27</v>
      </c>
      <c r="B658" s="34" t="s">
        <v>107</v>
      </c>
      <c r="C658" s="35">
        <v>1</v>
      </c>
      <c r="D658" s="30">
        <f t="shared" si="61"/>
        <v>37.450000000000003</v>
      </c>
      <c r="E658" s="30">
        <f t="shared" si="62"/>
        <v>35.577500000000001</v>
      </c>
      <c r="F658" s="82">
        <f t="shared" si="63"/>
        <v>33.705000000000005</v>
      </c>
      <c r="G658" s="29"/>
      <c r="H658" s="82">
        <f t="shared" ca="1" si="65"/>
        <v>37.450000000000003</v>
      </c>
      <c r="I658" s="36">
        <f t="shared" ca="1" si="64"/>
        <v>0</v>
      </c>
      <c r="J658" s="14"/>
    </row>
    <row r="659" spans="1:10" x14ac:dyDescent="0.25">
      <c r="A659" s="41" t="s">
        <v>27</v>
      </c>
      <c r="B659" s="34" t="s">
        <v>108</v>
      </c>
      <c r="C659" s="35">
        <v>1</v>
      </c>
      <c r="D659" s="30">
        <f t="shared" si="61"/>
        <v>37.450000000000003</v>
      </c>
      <c r="E659" s="30">
        <f t="shared" si="62"/>
        <v>35.577500000000001</v>
      </c>
      <c r="F659" s="82">
        <f t="shared" si="63"/>
        <v>33.705000000000005</v>
      </c>
      <c r="G659" s="29"/>
      <c r="H659" s="82">
        <f t="shared" ca="1" si="65"/>
        <v>37.450000000000003</v>
      </c>
      <c r="I659" s="36">
        <f t="shared" ca="1" si="64"/>
        <v>0</v>
      </c>
      <c r="J659" s="14"/>
    </row>
    <row r="660" spans="1:10" x14ac:dyDescent="0.25">
      <c r="A660" s="41" t="s">
        <v>27</v>
      </c>
      <c r="B660" s="34" t="s">
        <v>109</v>
      </c>
      <c r="C660" s="35">
        <v>1</v>
      </c>
      <c r="D660" s="30">
        <f t="shared" si="61"/>
        <v>37.450000000000003</v>
      </c>
      <c r="E660" s="30">
        <f t="shared" si="62"/>
        <v>35.577500000000001</v>
      </c>
      <c r="F660" s="82">
        <f t="shared" si="63"/>
        <v>33.705000000000005</v>
      </c>
      <c r="G660" s="29"/>
      <c r="H660" s="82">
        <f t="shared" ca="1" si="65"/>
        <v>37.450000000000003</v>
      </c>
      <c r="I660" s="36">
        <f t="shared" ca="1" si="64"/>
        <v>0</v>
      </c>
      <c r="J660" s="14"/>
    </row>
    <row r="661" spans="1:10" x14ac:dyDescent="0.25">
      <c r="A661" s="41" t="s">
        <v>27</v>
      </c>
      <c r="B661" s="34" t="s">
        <v>110</v>
      </c>
      <c r="C661" s="35">
        <v>1</v>
      </c>
      <c r="D661" s="30">
        <f t="shared" si="61"/>
        <v>37.450000000000003</v>
      </c>
      <c r="E661" s="30">
        <f t="shared" si="62"/>
        <v>35.577500000000001</v>
      </c>
      <c r="F661" s="82">
        <f t="shared" si="63"/>
        <v>33.705000000000005</v>
      </c>
      <c r="G661" s="29"/>
      <c r="H661" s="82">
        <f t="shared" ca="1" si="65"/>
        <v>37.450000000000003</v>
      </c>
      <c r="I661" s="36">
        <f t="shared" ca="1" si="64"/>
        <v>0</v>
      </c>
      <c r="J661" s="14"/>
    </row>
    <row r="662" spans="1:10" x14ac:dyDescent="0.25">
      <c r="A662" s="41" t="s">
        <v>27</v>
      </c>
      <c r="B662" s="34" t="s">
        <v>111</v>
      </c>
      <c r="C662" s="35">
        <v>1</v>
      </c>
      <c r="D662" s="30">
        <f t="shared" si="61"/>
        <v>37.450000000000003</v>
      </c>
      <c r="E662" s="30">
        <f t="shared" si="62"/>
        <v>35.577500000000001</v>
      </c>
      <c r="F662" s="82">
        <f t="shared" si="63"/>
        <v>33.705000000000005</v>
      </c>
      <c r="G662" s="29"/>
      <c r="H662" s="82">
        <f t="shared" ca="1" si="65"/>
        <v>37.450000000000003</v>
      </c>
      <c r="I662" s="36">
        <f t="shared" ca="1" si="64"/>
        <v>0</v>
      </c>
      <c r="J662" s="14"/>
    </row>
    <row r="663" spans="1:10" x14ac:dyDescent="0.25">
      <c r="A663" s="41" t="s">
        <v>27</v>
      </c>
      <c r="B663" s="34" t="s">
        <v>112</v>
      </c>
      <c r="C663" s="35">
        <v>1</v>
      </c>
      <c r="D663" s="30">
        <f t="shared" si="61"/>
        <v>37.450000000000003</v>
      </c>
      <c r="E663" s="30">
        <f t="shared" si="62"/>
        <v>35.577500000000001</v>
      </c>
      <c r="F663" s="82">
        <f t="shared" si="63"/>
        <v>33.705000000000005</v>
      </c>
      <c r="G663" s="29"/>
      <c r="H663" s="82">
        <f t="shared" ca="1" si="65"/>
        <v>37.450000000000003</v>
      </c>
      <c r="I663" s="36">
        <f t="shared" ca="1" si="64"/>
        <v>0</v>
      </c>
      <c r="J663" s="14"/>
    </row>
    <row r="664" spans="1:10" x14ac:dyDescent="0.25">
      <c r="A664" s="41" t="s">
        <v>27</v>
      </c>
      <c r="B664" s="34" t="s">
        <v>113</v>
      </c>
      <c r="C664" s="35">
        <v>1</v>
      </c>
      <c r="D664" s="30">
        <f t="shared" si="61"/>
        <v>37.450000000000003</v>
      </c>
      <c r="E664" s="30">
        <f t="shared" si="62"/>
        <v>35.577500000000001</v>
      </c>
      <c r="F664" s="82">
        <f t="shared" si="63"/>
        <v>33.705000000000005</v>
      </c>
      <c r="G664" s="29"/>
      <c r="H664" s="82">
        <f t="shared" ca="1" si="65"/>
        <v>37.450000000000003</v>
      </c>
      <c r="I664" s="36">
        <f t="shared" ca="1" si="64"/>
        <v>0</v>
      </c>
      <c r="J664" s="14"/>
    </row>
    <row r="665" spans="1:10" x14ac:dyDescent="0.25">
      <c r="A665" s="41" t="s">
        <v>27</v>
      </c>
      <c r="B665" s="34" t="s">
        <v>114</v>
      </c>
      <c r="C665" s="35">
        <v>1</v>
      </c>
      <c r="D665" s="30">
        <f t="shared" si="61"/>
        <v>37.450000000000003</v>
      </c>
      <c r="E665" s="30">
        <f t="shared" si="62"/>
        <v>35.577500000000001</v>
      </c>
      <c r="F665" s="82">
        <f t="shared" si="63"/>
        <v>33.705000000000005</v>
      </c>
      <c r="G665" s="29"/>
      <c r="H665" s="82">
        <f t="shared" ca="1" si="65"/>
        <v>37.450000000000003</v>
      </c>
      <c r="I665" s="36">
        <f t="shared" ca="1" si="64"/>
        <v>0</v>
      </c>
      <c r="J665" s="14"/>
    </row>
    <row r="666" spans="1:10" x14ac:dyDescent="0.25">
      <c r="A666" s="41" t="s">
        <v>27</v>
      </c>
      <c r="B666" s="34" t="s">
        <v>115</v>
      </c>
      <c r="C666" s="35">
        <v>1</v>
      </c>
      <c r="D666" s="30">
        <f t="shared" si="61"/>
        <v>37.450000000000003</v>
      </c>
      <c r="E666" s="30">
        <f t="shared" si="62"/>
        <v>35.577500000000001</v>
      </c>
      <c r="F666" s="82">
        <f t="shared" si="63"/>
        <v>33.705000000000005</v>
      </c>
      <c r="G666" s="29"/>
      <c r="H666" s="82">
        <f t="shared" ca="1" si="65"/>
        <v>37.450000000000003</v>
      </c>
      <c r="I666" s="36">
        <f t="shared" ca="1" si="64"/>
        <v>0</v>
      </c>
      <c r="J666" s="14"/>
    </row>
    <row r="667" spans="1:10" x14ac:dyDescent="0.25">
      <c r="A667" s="41" t="s">
        <v>27</v>
      </c>
      <c r="B667" s="34" t="s">
        <v>116</v>
      </c>
      <c r="C667" s="35">
        <v>1</v>
      </c>
      <c r="D667" s="30">
        <f t="shared" si="61"/>
        <v>37.450000000000003</v>
      </c>
      <c r="E667" s="30">
        <f t="shared" si="62"/>
        <v>35.577500000000001</v>
      </c>
      <c r="F667" s="82">
        <f t="shared" si="63"/>
        <v>33.705000000000005</v>
      </c>
      <c r="G667" s="29"/>
      <c r="H667" s="82">
        <f t="shared" ca="1" si="65"/>
        <v>37.450000000000003</v>
      </c>
      <c r="I667" s="36">
        <f t="shared" ca="1" si="64"/>
        <v>0</v>
      </c>
      <c r="J667" s="14"/>
    </row>
    <row r="668" spans="1:10" x14ac:dyDescent="0.25">
      <c r="A668" s="41" t="s">
        <v>27</v>
      </c>
      <c r="B668" s="34" t="s">
        <v>117</v>
      </c>
      <c r="C668" s="35">
        <v>1</v>
      </c>
      <c r="D668" s="30">
        <f t="shared" si="61"/>
        <v>37.450000000000003</v>
      </c>
      <c r="E668" s="30">
        <f t="shared" si="62"/>
        <v>35.577500000000001</v>
      </c>
      <c r="F668" s="82">
        <f t="shared" si="63"/>
        <v>33.705000000000005</v>
      </c>
      <c r="G668" s="29"/>
      <c r="H668" s="82">
        <f t="shared" ca="1" si="65"/>
        <v>37.450000000000003</v>
      </c>
      <c r="I668" s="36">
        <f t="shared" ca="1" si="64"/>
        <v>0</v>
      </c>
      <c r="J668" s="14"/>
    </row>
    <row r="669" spans="1:10" x14ac:dyDescent="0.25">
      <c r="A669" s="41" t="s">
        <v>27</v>
      </c>
      <c r="B669" s="34" t="s">
        <v>118</v>
      </c>
      <c r="C669" s="35">
        <v>1</v>
      </c>
      <c r="D669" s="30">
        <f t="shared" ref="D669:D732" si="66">C669*$K$9</f>
        <v>37.450000000000003</v>
      </c>
      <c r="E669" s="30">
        <f t="shared" ref="E669:E732" si="67">D669*0.95</f>
        <v>35.577500000000001</v>
      </c>
      <c r="F669" s="82">
        <f t="shared" si="63"/>
        <v>33.705000000000005</v>
      </c>
      <c r="G669" s="29"/>
      <c r="H669" s="82">
        <f t="shared" ca="1" si="65"/>
        <v>37.450000000000003</v>
      </c>
      <c r="I669" s="36">
        <f t="shared" ca="1" si="64"/>
        <v>0</v>
      </c>
      <c r="J669" s="14"/>
    </row>
    <row r="670" spans="1:10" x14ac:dyDescent="0.25">
      <c r="A670" s="41" t="s">
        <v>27</v>
      </c>
      <c r="B670" s="34" t="s">
        <v>119</v>
      </c>
      <c r="C670" s="35">
        <v>1</v>
      </c>
      <c r="D670" s="30">
        <f t="shared" si="66"/>
        <v>37.450000000000003</v>
      </c>
      <c r="E670" s="30">
        <f t="shared" si="67"/>
        <v>35.577500000000001</v>
      </c>
      <c r="F670" s="82">
        <f t="shared" si="63"/>
        <v>33.705000000000005</v>
      </c>
      <c r="G670" s="29"/>
      <c r="H670" s="82">
        <f t="shared" ca="1" si="65"/>
        <v>37.450000000000003</v>
      </c>
      <c r="I670" s="36">
        <f t="shared" ca="1" si="64"/>
        <v>0</v>
      </c>
      <c r="J670" s="14"/>
    </row>
    <row r="671" spans="1:10" x14ac:dyDescent="0.25">
      <c r="A671" s="41" t="s">
        <v>27</v>
      </c>
      <c r="B671" s="34" t="s">
        <v>120</v>
      </c>
      <c r="C671" s="35">
        <v>1</v>
      </c>
      <c r="D671" s="30">
        <f t="shared" si="66"/>
        <v>37.450000000000003</v>
      </c>
      <c r="E671" s="30">
        <f t="shared" si="67"/>
        <v>35.577500000000001</v>
      </c>
      <c r="F671" s="82">
        <f t="shared" si="63"/>
        <v>33.705000000000005</v>
      </c>
      <c r="G671" s="29"/>
      <c r="H671" s="82">
        <f t="shared" ca="1" si="65"/>
        <v>37.450000000000003</v>
      </c>
      <c r="I671" s="36">
        <f t="shared" ca="1" si="64"/>
        <v>0</v>
      </c>
      <c r="J671" s="14"/>
    </row>
    <row r="672" spans="1:10" x14ac:dyDescent="0.25">
      <c r="A672" s="41" t="s">
        <v>27</v>
      </c>
      <c r="B672" s="34" t="s">
        <v>121</v>
      </c>
      <c r="C672" s="35">
        <v>1</v>
      </c>
      <c r="D672" s="30">
        <f t="shared" si="66"/>
        <v>37.450000000000003</v>
      </c>
      <c r="E672" s="30">
        <f t="shared" si="67"/>
        <v>35.577500000000001</v>
      </c>
      <c r="F672" s="82">
        <f t="shared" si="63"/>
        <v>33.705000000000005</v>
      </c>
      <c r="G672" s="29"/>
      <c r="H672" s="82">
        <f t="shared" ca="1" si="65"/>
        <v>37.450000000000003</v>
      </c>
      <c r="I672" s="36">
        <f t="shared" ca="1" si="64"/>
        <v>0</v>
      </c>
      <c r="J672" s="14"/>
    </row>
    <row r="673" spans="1:10" x14ac:dyDescent="0.25">
      <c r="A673" s="41" t="s">
        <v>27</v>
      </c>
      <c r="B673" s="34" t="s">
        <v>122</v>
      </c>
      <c r="C673" s="35">
        <v>1</v>
      </c>
      <c r="D673" s="30">
        <f t="shared" si="66"/>
        <v>37.450000000000003</v>
      </c>
      <c r="E673" s="30">
        <f t="shared" si="67"/>
        <v>35.577500000000001</v>
      </c>
      <c r="F673" s="82">
        <f t="shared" si="63"/>
        <v>33.705000000000005</v>
      </c>
      <c r="G673" s="29"/>
      <c r="H673" s="82">
        <f t="shared" ca="1" si="65"/>
        <v>37.450000000000003</v>
      </c>
      <c r="I673" s="36">
        <f t="shared" ca="1" si="64"/>
        <v>0</v>
      </c>
      <c r="J673" s="14"/>
    </row>
    <row r="674" spans="1:10" x14ac:dyDescent="0.25">
      <c r="A674" s="41" t="s">
        <v>27</v>
      </c>
      <c r="B674" s="34" t="s">
        <v>123</v>
      </c>
      <c r="C674" s="35">
        <v>1</v>
      </c>
      <c r="D674" s="30">
        <f t="shared" si="66"/>
        <v>37.450000000000003</v>
      </c>
      <c r="E674" s="30">
        <f t="shared" si="67"/>
        <v>35.577500000000001</v>
      </c>
      <c r="F674" s="82">
        <f t="shared" si="63"/>
        <v>33.705000000000005</v>
      </c>
      <c r="G674" s="29"/>
      <c r="H674" s="82">
        <f t="shared" ca="1" si="65"/>
        <v>37.450000000000003</v>
      </c>
      <c r="I674" s="36">
        <f t="shared" ca="1" si="64"/>
        <v>0</v>
      </c>
      <c r="J674" s="14"/>
    </row>
    <row r="675" spans="1:10" x14ac:dyDescent="0.25">
      <c r="A675" s="41" t="s">
        <v>27</v>
      </c>
      <c r="B675" s="34" t="s">
        <v>124</v>
      </c>
      <c r="C675" s="35">
        <v>1</v>
      </c>
      <c r="D675" s="30">
        <f t="shared" si="66"/>
        <v>37.450000000000003</v>
      </c>
      <c r="E675" s="30">
        <f t="shared" si="67"/>
        <v>35.577500000000001</v>
      </c>
      <c r="F675" s="82">
        <f t="shared" si="63"/>
        <v>33.705000000000005</v>
      </c>
      <c r="G675" s="29"/>
      <c r="H675" s="82">
        <f t="shared" ca="1" si="65"/>
        <v>37.450000000000003</v>
      </c>
      <c r="I675" s="36">
        <f t="shared" ca="1" si="64"/>
        <v>0</v>
      </c>
      <c r="J675" s="14"/>
    </row>
    <row r="676" spans="1:10" x14ac:dyDescent="0.25">
      <c r="A676" s="41" t="s">
        <v>27</v>
      </c>
      <c r="B676" s="34" t="s">
        <v>125</v>
      </c>
      <c r="C676" s="35">
        <v>1</v>
      </c>
      <c r="D676" s="30">
        <f t="shared" si="66"/>
        <v>37.450000000000003</v>
      </c>
      <c r="E676" s="30">
        <f t="shared" si="67"/>
        <v>35.577500000000001</v>
      </c>
      <c r="F676" s="82">
        <f t="shared" si="63"/>
        <v>33.705000000000005</v>
      </c>
      <c r="G676" s="29"/>
      <c r="H676" s="82">
        <f t="shared" ca="1" si="65"/>
        <v>37.450000000000003</v>
      </c>
      <c r="I676" s="36">
        <f t="shared" ca="1" si="64"/>
        <v>0</v>
      </c>
      <c r="J676" s="14"/>
    </row>
    <row r="677" spans="1:10" x14ac:dyDescent="0.25">
      <c r="A677" s="41" t="s">
        <v>27</v>
      </c>
      <c r="B677" s="34" t="s">
        <v>126</v>
      </c>
      <c r="C677" s="35">
        <v>1</v>
      </c>
      <c r="D677" s="30">
        <f t="shared" si="66"/>
        <v>37.450000000000003</v>
      </c>
      <c r="E677" s="30">
        <f t="shared" si="67"/>
        <v>35.577500000000001</v>
      </c>
      <c r="F677" s="82">
        <f t="shared" si="63"/>
        <v>33.705000000000005</v>
      </c>
      <c r="G677" s="29"/>
      <c r="H677" s="82">
        <f t="shared" ca="1" si="65"/>
        <v>37.450000000000003</v>
      </c>
      <c r="I677" s="36">
        <f t="shared" ca="1" si="64"/>
        <v>0</v>
      </c>
      <c r="J677" s="14"/>
    </row>
    <row r="678" spans="1:10" x14ac:dyDescent="0.25">
      <c r="A678" s="41" t="s">
        <v>27</v>
      </c>
      <c r="B678" s="34" t="s">
        <v>127</v>
      </c>
      <c r="C678" s="35">
        <v>1</v>
      </c>
      <c r="D678" s="30">
        <f t="shared" si="66"/>
        <v>37.450000000000003</v>
      </c>
      <c r="E678" s="30">
        <f t="shared" si="67"/>
        <v>35.577500000000001</v>
      </c>
      <c r="F678" s="82">
        <f t="shared" si="63"/>
        <v>33.705000000000005</v>
      </c>
      <c r="G678" s="29"/>
      <c r="H678" s="82">
        <f t="shared" ca="1" si="65"/>
        <v>37.450000000000003</v>
      </c>
      <c r="I678" s="36">
        <f t="shared" ca="1" si="64"/>
        <v>0</v>
      </c>
      <c r="J678" s="14"/>
    </row>
    <row r="679" spans="1:10" x14ac:dyDescent="0.25">
      <c r="A679" s="41" t="s">
        <v>27</v>
      </c>
      <c r="B679" s="34" t="s">
        <v>128</v>
      </c>
      <c r="C679" s="35">
        <v>1</v>
      </c>
      <c r="D679" s="30">
        <f t="shared" si="66"/>
        <v>37.450000000000003</v>
      </c>
      <c r="E679" s="30">
        <f t="shared" si="67"/>
        <v>35.577500000000001</v>
      </c>
      <c r="F679" s="82">
        <f t="shared" si="63"/>
        <v>33.705000000000005</v>
      </c>
      <c r="G679" s="29"/>
      <c r="H679" s="82">
        <f t="shared" ca="1" si="65"/>
        <v>37.450000000000003</v>
      </c>
      <c r="I679" s="36">
        <f t="shared" ca="1" si="64"/>
        <v>0</v>
      </c>
      <c r="J679" s="14"/>
    </row>
    <row r="680" spans="1:10" x14ac:dyDescent="0.25">
      <c r="A680" s="41" t="s">
        <v>27</v>
      </c>
      <c r="B680" s="34" t="s">
        <v>129</v>
      </c>
      <c r="C680" s="35">
        <v>1</v>
      </c>
      <c r="D680" s="30">
        <f t="shared" si="66"/>
        <v>37.450000000000003</v>
      </c>
      <c r="E680" s="30">
        <f t="shared" si="67"/>
        <v>35.577500000000001</v>
      </c>
      <c r="F680" s="82">
        <f t="shared" si="63"/>
        <v>33.705000000000005</v>
      </c>
      <c r="G680" s="29"/>
      <c r="H680" s="82">
        <f t="shared" ca="1" si="65"/>
        <v>37.450000000000003</v>
      </c>
      <c r="I680" s="36">
        <f t="shared" ca="1" si="64"/>
        <v>0</v>
      </c>
      <c r="J680" s="14"/>
    </row>
    <row r="681" spans="1:10" x14ac:dyDescent="0.25">
      <c r="A681" s="41" t="s">
        <v>27</v>
      </c>
      <c r="B681" s="34" t="s">
        <v>130</v>
      </c>
      <c r="C681" s="35">
        <v>1</v>
      </c>
      <c r="D681" s="30">
        <f t="shared" si="66"/>
        <v>37.450000000000003</v>
      </c>
      <c r="E681" s="30">
        <f t="shared" si="67"/>
        <v>35.577500000000001</v>
      </c>
      <c r="F681" s="82">
        <f t="shared" si="63"/>
        <v>33.705000000000005</v>
      </c>
      <c r="G681" s="29"/>
      <c r="H681" s="82">
        <f t="shared" ca="1" si="65"/>
        <v>37.450000000000003</v>
      </c>
      <c r="I681" s="36">
        <f t="shared" ca="1" si="64"/>
        <v>0</v>
      </c>
      <c r="J681" s="14"/>
    </row>
    <row r="682" spans="1:10" x14ac:dyDescent="0.25">
      <c r="A682" s="41" t="s">
        <v>27</v>
      </c>
      <c r="B682" s="34" t="s">
        <v>131</v>
      </c>
      <c r="C682" s="35">
        <v>1</v>
      </c>
      <c r="D682" s="30">
        <f t="shared" si="66"/>
        <v>37.450000000000003</v>
      </c>
      <c r="E682" s="30">
        <f t="shared" si="67"/>
        <v>35.577500000000001</v>
      </c>
      <c r="F682" s="82">
        <f t="shared" si="63"/>
        <v>33.705000000000005</v>
      </c>
      <c r="G682" s="29"/>
      <c r="H682" s="82">
        <f t="shared" ca="1" si="65"/>
        <v>37.450000000000003</v>
      </c>
      <c r="I682" s="36">
        <f t="shared" ca="1" si="64"/>
        <v>0</v>
      </c>
      <c r="J682" s="14"/>
    </row>
    <row r="683" spans="1:10" x14ac:dyDescent="0.25">
      <c r="A683" s="41" t="s">
        <v>27</v>
      </c>
      <c r="B683" s="34" t="s">
        <v>165</v>
      </c>
      <c r="C683" s="35">
        <v>1</v>
      </c>
      <c r="D683" s="30">
        <f t="shared" si="66"/>
        <v>37.450000000000003</v>
      </c>
      <c r="E683" s="30">
        <f t="shared" si="67"/>
        <v>35.577500000000001</v>
      </c>
      <c r="F683" s="82">
        <f t="shared" si="63"/>
        <v>33.705000000000005</v>
      </c>
      <c r="G683" s="29"/>
      <c r="H683" s="82">
        <f t="shared" ca="1" si="65"/>
        <v>37.450000000000003</v>
      </c>
      <c r="I683" s="36">
        <f t="shared" ca="1" si="64"/>
        <v>0</v>
      </c>
      <c r="J683" s="14"/>
    </row>
    <row r="684" spans="1:10" x14ac:dyDescent="0.25">
      <c r="A684" s="41" t="s">
        <v>27</v>
      </c>
      <c r="B684" s="34" t="s">
        <v>166</v>
      </c>
      <c r="C684" s="35">
        <v>1</v>
      </c>
      <c r="D684" s="30">
        <f t="shared" si="66"/>
        <v>37.450000000000003</v>
      </c>
      <c r="E684" s="30">
        <f t="shared" si="67"/>
        <v>35.577500000000001</v>
      </c>
      <c r="F684" s="82">
        <f t="shared" si="63"/>
        <v>33.705000000000005</v>
      </c>
      <c r="G684" s="29"/>
      <c r="H684" s="82">
        <f t="shared" ca="1" si="65"/>
        <v>37.450000000000003</v>
      </c>
      <c r="I684" s="36">
        <f t="shared" ca="1" si="64"/>
        <v>0</v>
      </c>
      <c r="J684" s="14"/>
    </row>
    <row r="685" spans="1:10" x14ac:dyDescent="0.25">
      <c r="A685" s="41" t="s">
        <v>27</v>
      </c>
      <c r="B685" s="34" t="s">
        <v>176</v>
      </c>
      <c r="C685" s="35">
        <v>1</v>
      </c>
      <c r="D685" s="30">
        <f t="shared" si="66"/>
        <v>37.450000000000003</v>
      </c>
      <c r="E685" s="30">
        <f t="shared" si="67"/>
        <v>35.577500000000001</v>
      </c>
      <c r="F685" s="82">
        <f t="shared" si="63"/>
        <v>33.705000000000005</v>
      </c>
      <c r="G685" s="29"/>
      <c r="H685" s="82">
        <f t="shared" ca="1" si="65"/>
        <v>37.450000000000003</v>
      </c>
      <c r="I685" s="36">
        <f t="shared" ca="1" si="64"/>
        <v>0</v>
      </c>
      <c r="J685" s="14"/>
    </row>
    <row r="686" spans="1:10" x14ac:dyDescent="0.25">
      <c r="A686" s="41" t="s">
        <v>27</v>
      </c>
      <c r="B686" s="34" t="s">
        <v>132</v>
      </c>
      <c r="C686" s="35">
        <v>1</v>
      </c>
      <c r="D686" s="30">
        <f t="shared" si="66"/>
        <v>37.450000000000003</v>
      </c>
      <c r="E686" s="30">
        <f t="shared" si="67"/>
        <v>35.577500000000001</v>
      </c>
      <c r="F686" s="82">
        <f t="shared" si="63"/>
        <v>33.705000000000005</v>
      </c>
      <c r="G686" s="29"/>
      <c r="H686" s="82">
        <f t="shared" ca="1" si="65"/>
        <v>37.450000000000003</v>
      </c>
      <c r="I686" s="36">
        <f t="shared" ca="1" si="64"/>
        <v>0</v>
      </c>
      <c r="J686" s="14"/>
    </row>
    <row r="687" spans="1:10" x14ac:dyDescent="0.25">
      <c r="A687" s="41" t="s">
        <v>27</v>
      </c>
      <c r="B687" s="34" t="s">
        <v>133</v>
      </c>
      <c r="C687" s="35">
        <v>1</v>
      </c>
      <c r="D687" s="30">
        <f t="shared" si="66"/>
        <v>37.450000000000003</v>
      </c>
      <c r="E687" s="30">
        <f t="shared" si="67"/>
        <v>35.577500000000001</v>
      </c>
      <c r="F687" s="82">
        <f t="shared" si="63"/>
        <v>33.705000000000005</v>
      </c>
      <c r="G687" s="29"/>
      <c r="H687" s="82">
        <f t="shared" ca="1" si="65"/>
        <v>37.450000000000003</v>
      </c>
      <c r="I687" s="36">
        <f t="shared" ca="1" si="64"/>
        <v>0</v>
      </c>
      <c r="J687" s="14"/>
    </row>
    <row r="688" spans="1:10" x14ac:dyDescent="0.25">
      <c r="A688" s="41" t="s">
        <v>27</v>
      </c>
      <c r="B688" s="34" t="s">
        <v>134</v>
      </c>
      <c r="C688" s="35">
        <v>1</v>
      </c>
      <c r="D688" s="30">
        <f t="shared" si="66"/>
        <v>37.450000000000003</v>
      </c>
      <c r="E688" s="30">
        <f t="shared" si="67"/>
        <v>35.577500000000001</v>
      </c>
      <c r="F688" s="82">
        <f t="shared" si="63"/>
        <v>33.705000000000005</v>
      </c>
      <c r="G688" s="29"/>
      <c r="H688" s="82">
        <f t="shared" ca="1" si="65"/>
        <v>37.450000000000003</v>
      </c>
      <c r="I688" s="36">
        <f t="shared" ca="1" si="64"/>
        <v>0</v>
      </c>
      <c r="J688" s="14"/>
    </row>
    <row r="689" spans="1:10" x14ac:dyDescent="0.25">
      <c r="A689" s="41" t="s">
        <v>27</v>
      </c>
      <c r="B689" s="34" t="s">
        <v>135</v>
      </c>
      <c r="C689" s="35">
        <v>1</v>
      </c>
      <c r="D689" s="30">
        <f t="shared" si="66"/>
        <v>37.450000000000003</v>
      </c>
      <c r="E689" s="30">
        <f t="shared" si="67"/>
        <v>35.577500000000001</v>
      </c>
      <c r="F689" s="82">
        <f t="shared" si="63"/>
        <v>33.705000000000005</v>
      </c>
      <c r="G689" s="29"/>
      <c r="H689" s="82">
        <f t="shared" ca="1" si="65"/>
        <v>37.450000000000003</v>
      </c>
      <c r="I689" s="36">
        <f t="shared" ca="1" si="64"/>
        <v>0</v>
      </c>
      <c r="J689" s="14"/>
    </row>
    <row r="690" spans="1:10" x14ac:dyDescent="0.25">
      <c r="A690" s="41" t="s">
        <v>27</v>
      </c>
      <c r="B690" s="34" t="s">
        <v>136</v>
      </c>
      <c r="C690" s="35">
        <v>1</v>
      </c>
      <c r="D690" s="30">
        <f t="shared" si="66"/>
        <v>37.450000000000003</v>
      </c>
      <c r="E690" s="30">
        <f t="shared" si="67"/>
        <v>35.577500000000001</v>
      </c>
      <c r="F690" s="82">
        <f t="shared" si="63"/>
        <v>33.705000000000005</v>
      </c>
      <c r="G690" s="29"/>
      <c r="H690" s="82">
        <f t="shared" ca="1" si="65"/>
        <v>37.450000000000003</v>
      </c>
      <c r="I690" s="36">
        <f t="shared" ca="1" si="64"/>
        <v>0</v>
      </c>
      <c r="J690" s="14"/>
    </row>
    <row r="691" spans="1:10" x14ac:dyDescent="0.25">
      <c r="A691" s="41" t="s">
        <v>27</v>
      </c>
      <c r="B691" s="34" t="s">
        <v>137</v>
      </c>
      <c r="C691" s="35">
        <v>1</v>
      </c>
      <c r="D691" s="30">
        <f t="shared" si="66"/>
        <v>37.450000000000003</v>
      </c>
      <c r="E691" s="30">
        <f t="shared" si="67"/>
        <v>35.577500000000001</v>
      </c>
      <c r="F691" s="82">
        <f t="shared" si="63"/>
        <v>33.705000000000005</v>
      </c>
      <c r="G691" s="29"/>
      <c r="H691" s="82">
        <f t="shared" ca="1" si="65"/>
        <v>37.450000000000003</v>
      </c>
      <c r="I691" s="36">
        <f t="shared" ca="1" si="64"/>
        <v>0</v>
      </c>
      <c r="J691" s="14"/>
    </row>
    <row r="692" spans="1:10" x14ac:dyDescent="0.25">
      <c r="A692" s="41" t="s">
        <v>27</v>
      </c>
      <c r="B692" s="34" t="s">
        <v>138</v>
      </c>
      <c r="C692" s="35">
        <v>1</v>
      </c>
      <c r="D692" s="30">
        <f t="shared" si="66"/>
        <v>37.450000000000003</v>
      </c>
      <c r="E692" s="30">
        <f t="shared" si="67"/>
        <v>35.577500000000001</v>
      </c>
      <c r="F692" s="82">
        <f t="shared" si="63"/>
        <v>33.705000000000005</v>
      </c>
      <c r="G692" s="29"/>
      <c r="H692" s="82">
        <f t="shared" ca="1" si="65"/>
        <v>37.450000000000003</v>
      </c>
      <c r="I692" s="36">
        <f t="shared" ca="1" si="64"/>
        <v>0</v>
      </c>
      <c r="J692" s="14"/>
    </row>
    <row r="693" spans="1:10" x14ac:dyDescent="0.25">
      <c r="A693" s="41" t="s">
        <v>27</v>
      </c>
      <c r="B693" s="34" t="s">
        <v>139</v>
      </c>
      <c r="C693" s="35">
        <v>1</v>
      </c>
      <c r="D693" s="30">
        <f t="shared" si="66"/>
        <v>37.450000000000003</v>
      </c>
      <c r="E693" s="30">
        <f t="shared" si="67"/>
        <v>35.577500000000001</v>
      </c>
      <c r="F693" s="82">
        <f t="shared" si="63"/>
        <v>33.705000000000005</v>
      </c>
      <c r="G693" s="29"/>
      <c r="H693" s="82">
        <f t="shared" ca="1" si="65"/>
        <v>37.450000000000003</v>
      </c>
      <c r="I693" s="36">
        <f t="shared" ca="1" si="64"/>
        <v>0</v>
      </c>
      <c r="J693" s="14"/>
    </row>
    <row r="694" spans="1:10" x14ac:dyDescent="0.25">
      <c r="A694" s="41" t="s">
        <v>27</v>
      </c>
      <c r="B694" s="34" t="s">
        <v>140</v>
      </c>
      <c r="C694" s="35">
        <v>1</v>
      </c>
      <c r="D694" s="30">
        <f t="shared" si="66"/>
        <v>37.450000000000003</v>
      </c>
      <c r="E694" s="30">
        <f t="shared" si="67"/>
        <v>35.577500000000001</v>
      </c>
      <c r="F694" s="82">
        <f t="shared" si="63"/>
        <v>33.705000000000005</v>
      </c>
      <c r="G694" s="29"/>
      <c r="H694" s="82">
        <f t="shared" ca="1" si="65"/>
        <v>37.450000000000003</v>
      </c>
      <c r="I694" s="36">
        <f t="shared" ca="1" si="64"/>
        <v>0</v>
      </c>
      <c r="J694" s="14"/>
    </row>
    <row r="695" spans="1:10" x14ac:dyDescent="0.25">
      <c r="A695" s="41" t="s">
        <v>27</v>
      </c>
      <c r="B695" s="34" t="s">
        <v>141</v>
      </c>
      <c r="C695" s="35">
        <v>1</v>
      </c>
      <c r="D695" s="30">
        <f t="shared" si="66"/>
        <v>37.450000000000003</v>
      </c>
      <c r="E695" s="30">
        <f t="shared" si="67"/>
        <v>35.577500000000001</v>
      </c>
      <c r="F695" s="82">
        <f t="shared" si="63"/>
        <v>33.705000000000005</v>
      </c>
      <c r="G695" s="29"/>
      <c r="H695" s="82">
        <f t="shared" ca="1" si="65"/>
        <v>37.450000000000003</v>
      </c>
      <c r="I695" s="36">
        <f t="shared" ca="1" si="64"/>
        <v>0</v>
      </c>
      <c r="J695" s="14"/>
    </row>
    <row r="696" spans="1:10" x14ac:dyDescent="0.25">
      <c r="A696" s="41" t="s">
        <v>27</v>
      </c>
      <c r="B696" s="34" t="s">
        <v>142</v>
      </c>
      <c r="C696" s="35">
        <v>1</v>
      </c>
      <c r="D696" s="30">
        <f t="shared" si="66"/>
        <v>37.450000000000003</v>
      </c>
      <c r="E696" s="30">
        <f t="shared" si="67"/>
        <v>35.577500000000001</v>
      </c>
      <c r="F696" s="82">
        <f t="shared" si="63"/>
        <v>33.705000000000005</v>
      </c>
      <c r="G696" s="29"/>
      <c r="H696" s="82">
        <f t="shared" ca="1" si="65"/>
        <v>37.450000000000003</v>
      </c>
      <c r="I696" s="36">
        <f t="shared" ca="1" si="64"/>
        <v>0</v>
      </c>
      <c r="J696" s="14"/>
    </row>
    <row r="697" spans="1:10" x14ac:dyDescent="0.25">
      <c r="A697" s="41" t="s">
        <v>27</v>
      </c>
      <c r="B697" s="34" t="s">
        <v>143</v>
      </c>
      <c r="C697" s="35">
        <v>1</v>
      </c>
      <c r="D697" s="30">
        <f t="shared" si="66"/>
        <v>37.450000000000003</v>
      </c>
      <c r="E697" s="30">
        <f t="shared" si="67"/>
        <v>35.577500000000001</v>
      </c>
      <c r="F697" s="82">
        <f t="shared" si="63"/>
        <v>33.705000000000005</v>
      </c>
      <c r="G697" s="29"/>
      <c r="H697" s="82">
        <f t="shared" ca="1" si="65"/>
        <v>37.450000000000003</v>
      </c>
      <c r="I697" s="36">
        <f t="shared" ca="1" si="64"/>
        <v>0</v>
      </c>
      <c r="J697" s="14"/>
    </row>
    <row r="698" spans="1:10" x14ac:dyDescent="0.25">
      <c r="A698" s="41" t="s">
        <v>27</v>
      </c>
      <c r="B698" s="34" t="s">
        <v>144</v>
      </c>
      <c r="C698" s="35">
        <v>1</v>
      </c>
      <c r="D698" s="30">
        <f t="shared" si="66"/>
        <v>37.450000000000003</v>
      </c>
      <c r="E698" s="30">
        <f t="shared" si="67"/>
        <v>35.577500000000001</v>
      </c>
      <c r="F698" s="82">
        <f t="shared" si="63"/>
        <v>33.705000000000005</v>
      </c>
      <c r="G698" s="29"/>
      <c r="H698" s="82">
        <f t="shared" ca="1" si="65"/>
        <v>37.450000000000003</v>
      </c>
      <c r="I698" s="36">
        <f t="shared" ca="1" si="64"/>
        <v>0</v>
      </c>
      <c r="J698" s="14"/>
    </row>
    <row r="699" spans="1:10" x14ac:dyDescent="0.25">
      <c r="A699" s="41" t="s">
        <v>27</v>
      </c>
      <c r="B699" s="34" t="s">
        <v>145</v>
      </c>
      <c r="C699" s="35">
        <v>1</v>
      </c>
      <c r="D699" s="30">
        <f t="shared" si="66"/>
        <v>37.450000000000003</v>
      </c>
      <c r="E699" s="30">
        <f t="shared" si="67"/>
        <v>35.577500000000001</v>
      </c>
      <c r="F699" s="82">
        <f t="shared" si="63"/>
        <v>33.705000000000005</v>
      </c>
      <c r="G699" s="29"/>
      <c r="H699" s="82">
        <f t="shared" ca="1" si="65"/>
        <v>37.450000000000003</v>
      </c>
      <c r="I699" s="36">
        <f t="shared" ca="1" si="64"/>
        <v>0</v>
      </c>
      <c r="J699" s="14"/>
    </row>
    <row r="700" spans="1:10" x14ac:dyDescent="0.25">
      <c r="A700" s="41" t="s">
        <v>27</v>
      </c>
      <c r="B700" s="34" t="s">
        <v>146</v>
      </c>
      <c r="C700" s="35">
        <v>1</v>
      </c>
      <c r="D700" s="30">
        <f t="shared" si="66"/>
        <v>37.450000000000003</v>
      </c>
      <c r="E700" s="30">
        <f t="shared" si="67"/>
        <v>35.577500000000001</v>
      </c>
      <c r="F700" s="82">
        <f t="shared" si="63"/>
        <v>33.705000000000005</v>
      </c>
      <c r="G700" s="29"/>
      <c r="H700" s="82">
        <f t="shared" ca="1" si="65"/>
        <v>37.450000000000003</v>
      </c>
      <c r="I700" s="36">
        <f t="shared" ca="1" si="64"/>
        <v>0</v>
      </c>
      <c r="J700" s="14"/>
    </row>
    <row r="701" spans="1:10" x14ac:dyDescent="0.25">
      <c r="A701" s="41" t="s">
        <v>27</v>
      </c>
      <c r="B701" s="34" t="s">
        <v>147</v>
      </c>
      <c r="C701" s="35">
        <v>1</v>
      </c>
      <c r="D701" s="30">
        <f t="shared" si="66"/>
        <v>37.450000000000003</v>
      </c>
      <c r="E701" s="30">
        <f t="shared" si="67"/>
        <v>35.577500000000001</v>
      </c>
      <c r="F701" s="82">
        <f t="shared" si="63"/>
        <v>33.705000000000005</v>
      </c>
      <c r="G701" s="29"/>
      <c r="H701" s="82">
        <f t="shared" ca="1" si="65"/>
        <v>37.450000000000003</v>
      </c>
      <c r="I701" s="36">
        <f t="shared" ca="1" si="64"/>
        <v>0</v>
      </c>
      <c r="J701" s="14"/>
    </row>
    <row r="702" spans="1:10" x14ac:dyDescent="0.25">
      <c r="A702" s="41" t="s">
        <v>27</v>
      </c>
      <c r="B702" s="34" t="s">
        <v>148</v>
      </c>
      <c r="C702" s="35">
        <v>1</v>
      </c>
      <c r="D702" s="30">
        <f t="shared" si="66"/>
        <v>37.450000000000003</v>
      </c>
      <c r="E702" s="30">
        <f t="shared" si="67"/>
        <v>35.577500000000001</v>
      </c>
      <c r="F702" s="82">
        <f t="shared" si="63"/>
        <v>33.705000000000005</v>
      </c>
      <c r="G702" s="29"/>
      <c r="H702" s="82">
        <f t="shared" ca="1" si="65"/>
        <v>37.450000000000003</v>
      </c>
      <c r="I702" s="36">
        <f t="shared" ca="1" si="64"/>
        <v>0</v>
      </c>
      <c r="J702" s="14"/>
    </row>
    <row r="703" spans="1:10" x14ac:dyDescent="0.25">
      <c r="A703" s="41" t="s">
        <v>27</v>
      </c>
      <c r="B703" s="34" t="s">
        <v>149</v>
      </c>
      <c r="C703" s="35">
        <v>1</v>
      </c>
      <c r="D703" s="30">
        <f t="shared" si="66"/>
        <v>37.450000000000003</v>
      </c>
      <c r="E703" s="30">
        <f t="shared" si="67"/>
        <v>35.577500000000001</v>
      </c>
      <c r="F703" s="82">
        <f t="shared" si="63"/>
        <v>33.705000000000005</v>
      </c>
      <c r="G703" s="29"/>
      <c r="H703" s="82">
        <f t="shared" ca="1" si="65"/>
        <v>37.450000000000003</v>
      </c>
      <c r="I703" s="36">
        <f t="shared" ca="1" si="64"/>
        <v>0</v>
      </c>
      <c r="J703" s="14"/>
    </row>
    <row r="704" spans="1:10" x14ac:dyDescent="0.25">
      <c r="A704" s="41" t="s">
        <v>27</v>
      </c>
      <c r="B704" s="34" t="s">
        <v>150</v>
      </c>
      <c r="C704" s="35">
        <v>1</v>
      </c>
      <c r="D704" s="30">
        <f t="shared" si="66"/>
        <v>37.450000000000003</v>
      </c>
      <c r="E704" s="30">
        <f t="shared" si="67"/>
        <v>35.577500000000001</v>
      </c>
      <c r="F704" s="82">
        <f t="shared" si="63"/>
        <v>33.705000000000005</v>
      </c>
      <c r="G704" s="29"/>
      <c r="H704" s="82">
        <f t="shared" ca="1" si="65"/>
        <v>37.450000000000003</v>
      </c>
      <c r="I704" s="36">
        <f t="shared" ca="1" si="64"/>
        <v>0</v>
      </c>
      <c r="J704" s="14"/>
    </row>
    <row r="705" spans="1:10" x14ac:dyDescent="0.25">
      <c r="A705" s="41" t="s">
        <v>27</v>
      </c>
      <c r="B705" s="34" t="s">
        <v>151</v>
      </c>
      <c r="C705" s="35">
        <v>1</v>
      </c>
      <c r="D705" s="30">
        <f t="shared" si="66"/>
        <v>37.450000000000003</v>
      </c>
      <c r="E705" s="30">
        <f t="shared" si="67"/>
        <v>35.577500000000001</v>
      </c>
      <c r="F705" s="82">
        <f t="shared" ref="F705:F734" si="68">D705*0.9</f>
        <v>33.705000000000005</v>
      </c>
      <c r="G705" s="29"/>
      <c r="H705" s="82">
        <f t="shared" ca="1" si="65"/>
        <v>37.450000000000003</v>
      </c>
      <c r="I705" s="36">
        <f t="shared" ref="I705:I734" ca="1" si="69">G705*H705</f>
        <v>0</v>
      </c>
      <c r="J705" s="14"/>
    </row>
    <row r="706" spans="1:10" x14ac:dyDescent="0.25">
      <c r="A706" s="41" t="s">
        <v>27</v>
      </c>
      <c r="B706" s="34" t="s">
        <v>152</v>
      </c>
      <c r="C706" s="35">
        <v>1</v>
      </c>
      <c r="D706" s="30">
        <f t="shared" si="66"/>
        <v>37.450000000000003</v>
      </c>
      <c r="E706" s="30">
        <f t="shared" si="67"/>
        <v>35.577500000000001</v>
      </c>
      <c r="F706" s="82">
        <f t="shared" si="68"/>
        <v>33.705000000000005</v>
      </c>
      <c r="G706" s="29"/>
      <c r="H706" s="82">
        <f t="shared" ca="1" si="65"/>
        <v>37.450000000000003</v>
      </c>
      <c r="I706" s="36">
        <f t="shared" ca="1" si="69"/>
        <v>0</v>
      </c>
      <c r="J706" s="14"/>
    </row>
    <row r="707" spans="1:10" x14ac:dyDescent="0.25">
      <c r="A707" s="41" t="s">
        <v>27</v>
      </c>
      <c r="B707" s="34" t="s">
        <v>177</v>
      </c>
      <c r="C707" s="35">
        <v>1</v>
      </c>
      <c r="D707" s="30">
        <f t="shared" si="66"/>
        <v>37.450000000000003</v>
      </c>
      <c r="E707" s="30">
        <f t="shared" si="67"/>
        <v>35.577500000000001</v>
      </c>
      <c r="F707" s="82">
        <f t="shared" si="68"/>
        <v>33.705000000000005</v>
      </c>
      <c r="G707" s="29"/>
      <c r="H707" s="82">
        <f t="shared" ca="1" si="65"/>
        <v>37.450000000000003</v>
      </c>
      <c r="I707" s="36">
        <f t="shared" ca="1" si="69"/>
        <v>0</v>
      </c>
      <c r="J707" s="14"/>
    </row>
    <row r="708" spans="1:10" x14ac:dyDescent="0.25">
      <c r="A708" s="41" t="s">
        <v>27</v>
      </c>
      <c r="B708" s="34" t="s">
        <v>178</v>
      </c>
      <c r="C708" s="35">
        <v>1</v>
      </c>
      <c r="D708" s="30">
        <f t="shared" si="66"/>
        <v>37.450000000000003</v>
      </c>
      <c r="E708" s="30">
        <f t="shared" si="67"/>
        <v>35.577500000000001</v>
      </c>
      <c r="F708" s="82">
        <f t="shared" si="68"/>
        <v>33.705000000000005</v>
      </c>
      <c r="G708" s="29"/>
      <c r="H708" s="82">
        <f t="shared" ca="1" si="65"/>
        <v>37.450000000000003</v>
      </c>
      <c r="I708" s="36">
        <f t="shared" ca="1" si="69"/>
        <v>0</v>
      </c>
      <c r="J708" s="14"/>
    </row>
    <row r="709" spans="1:10" x14ac:dyDescent="0.25">
      <c r="A709" s="41" t="s">
        <v>27</v>
      </c>
      <c r="B709" s="34" t="s">
        <v>153</v>
      </c>
      <c r="C709" s="35">
        <v>1</v>
      </c>
      <c r="D709" s="30">
        <f t="shared" si="66"/>
        <v>37.450000000000003</v>
      </c>
      <c r="E709" s="30">
        <f t="shared" si="67"/>
        <v>35.577500000000001</v>
      </c>
      <c r="F709" s="82">
        <f t="shared" si="68"/>
        <v>33.705000000000005</v>
      </c>
      <c r="G709" s="29"/>
      <c r="H709" s="82">
        <f t="shared" ca="1" si="65"/>
        <v>37.450000000000003</v>
      </c>
      <c r="I709" s="36">
        <f t="shared" ca="1" si="69"/>
        <v>0</v>
      </c>
      <c r="J709" s="14"/>
    </row>
    <row r="710" spans="1:10" x14ac:dyDescent="0.25">
      <c r="A710" s="41" t="s">
        <v>27</v>
      </c>
      <c r="B710" s="34" t="s">
        <v>171</v>
      </c>
      <c r="C710" s="35">
        <v>1</v>
      </c>
      <c r="D710" s="30">
        <f t="shared" si="66"/>
        <v>37.450000000000003</v>
      </c>
      <c r="E710" s="30">
        <f t="shared" si="67"/>
        <v>35.577500000000001</v>
      </c>
      <c r="F710" s="82">
        <f t="shared" si="68"/>
        <v>33.705000000000005</v>
      </c>
      <c r="G710" s="29"/>
      <c r="H710" s="82">
        <f t="shared" ca="1" si="65"/>
        <v>37.450000000000003</v>
      </c>
      <c r="I710" s="36">
        <f t="shared" ca="1" si="69"/>
        <v>0</v>
      </c>
      <c r="J710" s="14"/>
    </row>
    <row r="711" spans="1:10" x14ac:dyDescent="0.25">
      <c r="A711" s="41" t="s">
        <v>27</v>
      </c>
      <c r="B711" s="34" t="s">
        <v>154</v>
      </c>
      <c r="C711" s="35">
        <v>1</v>
      </c>
      <c r="D711" s="30">
        <f t="shared" si="66"/>
        <v>37.450000000000003</v>
      </c>
      <c r="E711" s="30">
        <f t="shared" si="67"/>
        <v>35.577500000000001</v>
      </c>
      <c r="F711" s="82">
        <f t="shared" si="68"/>
        <v>33.705000000000005</v>
      </c>
      <c r="G711" s="29"/>
      <c r="H711" s="82">
        <f t="shared" ca="1" si="65"/>
        <v>37.450000000000003</v>
      </c>
      <c r="I711" s="36">
        <f t="shared" ca="1" si="69"/>
        <v>0</v>
      </c>
      <c r="J711" s="14"/>
    </row>
    <row r="712" spans="1:10" x14ac:dyDescent="0.25">
      <c r="A712" s="41" t="s">
        <v>27</v>
      </c>
      <c r="B712" s="34" t="s">
        <v>155</v>
      </c>
      <c r="C712" s="35">
        <v>1</v>
      </c>
      <c r="D712" s="30">
        <f t="shared" si="66"/>
        <v>37.450000000000003</v>
      </c>
      <c r="E712" s="30">
        <f t="shared" si="67"/>
        <v>35.577500000000001</v>
      </c>
      <c r="F712" s="82">
        <f t="shared" si="68"/>
        <v>33.705000000000005</v>
      </c>
      <c r="G712" s="29"/>
      <c r="H712" s="82">
        <f t="shared" ca="1" si="65"/>
        <v>37.450000000000003</v>
      </c>
      <c r="I712" s="36">
        <f t="shared" ca="1" si="69"/>
        <v>0</v>
      </c>
      <c r="J712" s="14"/>
    </row>
    <row r="713" spans="1:10" x14ac:dyDescent="0.25">
      <c r="A713" s="41" t="s">
        <v>27</v>
      </c>
      <c r="B713" s="34" t="s">
        <v>156</v>
      </c>
      <c r="C713" s="35">
        <v>1</v>
      </c>
      <c r="D713" s="30">
        <f t="shared" si="66"/>
        <v>37.450000000000003</v>
      </c>
      <c r="E713" s="30">
        <f t="shared" si="67"/>
        <v>35.577500000000001</v>
      </c>
      <c r="F713" s="82">
        <f t="shared" si="68"/>
        <v>33.705000000000005</v>
      </c>
      <c r="G713" s="29"/>
      <c r="H713" s="82">
        <f t="shared" ca="1" si="65"/>
        <v>37.450000000000003</v>
      </c>
      <c r="I713" s="36">
        <f t="shared" ca="1" si="69"/>
        <v>0</v>
      </c>
      <c r="J713" s="14"/>
    </row>
    <row r="714" spans="1:10" x14ac:dyDescent="0.25">
      <c r="A714" s="41" t="s">
        <v>27</v>
      </c>
      <c r="B714" s="34" t="s">
        <v>157</v>
      </c>
      <c r="C714" s="35">
        <v>1</v>
      </c>
      <c r="D714" s="30">
        <f t="shared" si="66"/>
        <v>37.450000000000003</v>
      </c>
      <c r="E714" s="30">
        <f t="shared" si="67"/>
        <v>35.577500000000001</v>
      </c>
      <c r="F714" s="82">
        <f t="shared" si="68"/>
        <v>33.705000000000005</v>
      </c>
      <c r="G714" s="29"/>
      <c r="H714" s="82">
        <f t="shared" ca="1" si="65"/>
        <v>37.450000000000003</v>
      </c>
      <c r="I714" s="36">
        <f t="shared" ca="1" si="69"/>
        <v>0</v>
      </c>
      <c r="J714" s="14"/>
    </row>
    <row r="715" spans="1:10" x14ac:dyDescent="0.25">
      <c r="A715" s="41" t="s">
        <v>27</v>
      </c>
      <c r="B715" s="34" t="s">
        <v>158</v>
      </c>
      <c r="C715" s="35">
        <v>1</v>
      </c>
      <c r="D715" s="30">
        <f t="shared" si="66"/>
        <v>37.450000000000003</v>
      </c>
      <c r="E715" s="30">
        <f t="shared" si="67"/>
        <v>35.577500000000001</v>
      </c>
      <c r="F715" s="82">
        <f t="shared" si="68"/>
        <v>33.705000000000005</v>
      </c>
      <c r="G715" s="29"/>
      <c r="H715" s="82">
        <f t="shared" ca="1" si="65"/>
        <v>37.450000000000003</v>
      </c>
      <c r="I715" s="36">
        <f t="shared" ca="1" si="69"/>
        <v>0</v>
      </c>
      <c r="J715" s="14"/>
    </row>
    <row r="716" spans="1:10" x14ac:dyDescent="0.25">
      <c r="A716" s="41" t="s">
        <v>27</v>
      </c>
      <c r="B716" s="34" t="s">
        <v>159</v>
      </c>
      <c r="C716" s="35">
        <v>1</v>
      </c>
      <c r="D716" s="30">
        <f t="shared" si="66"/>
        <v>37.450000000000003</v>
      </c>
      <c r="E716" s="30">
        <f t="shared" si="67"/>
        <v>35.577500000000001</v>
      </c>
      <c r="F716" s="82">
        <f t="shared" si="68"/>
        <v>33.705000000000005</v>
      </c>
      <c r="G716" s="29"/>
      <c r="H716" s="82">
        <f t="shared" ca="1" si="65"/>
        <v>37.450000000000003</v>
      </c>
      <c r="I716" s="36">
        <f t="shared" ca="1" si="69"/>
        <v>0</v>
      </c>
      <c r="J716" s="14"/>
    </row>
    <row r="717" spans="1:10" x14ac:dyDescent="0.25">
      <c r="A717" s="41" t="s">
        <v>27</v>
      </c>
      <c r="B717" s="34" t="s">
        <v>160</v>
      </c>
      <c r="C717" s="35">
        <v>1</v>
      </c>
      <c r="D717" s="30">
        <f t="shared" si="66"/>
        <v>37.450000000000003</v>
      </c>
      <c r="E717" s="30">
        <f t="shared" si="67"/>
        <v>35.577500000000001</v>
      </c>
      <c r="F717" s="82">
        <f t="shared" si="68"/>
        <v>33.705000000000005</v>
      </c>
      <c r="G717" s="29"/>
      <c r="H717" s="82">
        <f t="shared" ref="H717:H780" ca="1" si="70">IF($H$8&lt;2500,D717, IF(AND($H$8&lt;5000,$H$8&gt;2500),E717,F717))</f>
        <v>37.450000000000003</v>
      </c>
      <c r="I717" s="36">
        <f t="shared" ca="1" si="69"/>
        <v>0</v>
      </c>
      <c r="J717" s="14"/>
    </row>
    <row r="718" spans="1:10" x14ac:dyDescent="0.25">
      <c r="A718" s="41" t="s">
        <v>27</v>
      </c>
      <c r="B718" s="34" t="s">
        <v>161</v>
      </c>
      <c r="C718" s="35">
        <v>1</v>
      </c>
      <c r="D718" s="30">
        <f t="shared" si="66"/>
        <v>37.450000000000003</v>
      </c>
      <c r="E718" s="30">
        <f t="shared" si="67"/>
        <v>35.577500000000001</v>
      </c>
      <c r="F718" s="82">
        <f t="shared" si="68"/>
        <v>33.705000000000005</v>
      </c>
      <c r="G718" s="29"/>
      <c r="H718" s="82">
        <f t="shared" ca="1" si="70"/>
        <v>37.450000000000003</v>
      </c>
      <c r="I718" s="36">
        <f t="shared" ca="1" si="69"/>
        <v>0</v>
      </c>
      <c r="J718" s="14"/>
    </row>
    <row r="719" spans="1:10" x14ac:dyDescent="0.25">
      <c r="A719" s="41" t="s">
        <v>27</v>
      </c>
      <c r="B719" s="34" t="s">
        <v>162</v>
      </c>
      <c r="C719" s="35">
        <v>1</v>
      </c>
      <c r="D719" s="30">
        <f t="shared" si="66"/>
        <v>37.450000000000003</v>
      </c>
      <c r="E719" s="30">
        <f t="shared" si="67"/>
        <v>35.577500000000001</v>
      </c>
      <c r="F719" s="82">
        <f t="shared" si="68"/>
        <v>33.705000000000005</v>
      </c>
      <c r="G719" s="29"/>
      <c r="H719" s="82">
        <f t="shared" ca="1" si="70"/>
        <v>37.450000000000003</v>
      </c>
      <c r="I719" s="36">
        <f t="shared" ca="1" si="69"/>
        <v>0</v>
      </c>
      <c r="J719" s="14"/>
    </row>
    <row r="720" spans="1:10" x14ac:dyDescent="0.25">
      <c r="A720" s="41" t="s">
        <v>28</v>
      </c>
      <c r="B720" s="34" t="s">
        <v>803</v>
      </c>
      <c r="C720" s="35">
        <v>1</v>
      </c>
      <c r="D720" s="30">
        <f t="shared" si="66"/>
        <v>37.450000000000003</v>
      </c>
      <c r="E720" s="30">
        <f t="shared" si="67"/>
        <v>35.577500000000001</v>
      </c>
      <c r="F720" s="82">
        <f t="shared" si="68"/>
        <v>33.705000000000005</v>
      </c>
      <c r="G720" s="29"/>
      <c r="H720" s="82">
        <f t="shared" ca="1" si="70"/>
        <v>37.450000000000003</v>
      </c>
      <c r="I720" s="36">
        <f t="shared" ca="1" si="69"/>
        <v>0</v>
      </c>
      <c r="J720" s="14"/>
    </row>
    <row r="721" spans="1:13" x14ac:dyDescent="0.25">
      <c r="A721" s="41" t="s">
        <v>28</v>
      </c>
      <c r="B721" s="34" t="s">
        <v>804</v>
      </c>
      <c r="C721" s="35">
        <v>1</v>
      </c>
      <c r="D721" s="30">
        <f t="shared" si="66"/>
        <v>37.450000000000003</v>
      </c>
      <c r="E721" s="30">
        <f t="shared" si="67"/>
        <v>35.577500000000001</v>
      </c>
      <c r="F721" s="82">
        <f t="shared" si="68"/>
        <v>33.705000000000005</v>
      </c>
      <c r="G721" s="29"/>
      <c r="H721" s="82">
        <f t="shared" ca="1" si="70"/>
        <v>37.450000000000003</v>
      </c>
      <c r="I721" s="36">
        <f t="shared" ca="1" si="69"/>
        <v>0</v>
      </c>
      <c r="J721" s="14"/>
    </row>
    <row r="722" spans="1:13" x14ac:dyDescent="0.25">
      <c r="A722" s="41" t="s">
        <v>28</v>
      </c>
      <c r="B722" s="34" t="s">
        <v>805</v>
      </c>
      <c r="C722" s="35">
        <v>1</v>
      </c>
      <c r="D722" s="30">
        <f t="shared" si="66"/>
        <v>37.450000000000003</v>
      </c>
      <c r="E722" s="30">
        <f t="shared" si="67"/>
        <v>35.577500000000001</v>
      </c>
      <c r="F722" s="82">
        <f t="shared" si="68"/>
        <v>33.705000000000005</v>
      </c>
      <c r="G722" s="29"/>
      <c r="H722" s="82">
        <f t="shared" ca="1" si="70"/>
        <v>37.450000000000003</v>
      </c>
      <c r="I722" s="36">
        <f t="shared" ca="1" si="69"/>
        <v>0</v>
      </c>
      <c r="J722" s="14"/>
    </row>
    <row r="723" spans="1:13" x14ac:dyDescent="0.25">
      <c r="A723" s="41" t="s">
        <v>28</v>
      </c>
      <c r="B723" s="34" t="s">
        <v>806</v>
      </c>
      <c r="C723" s="35">
        <v>1</v>
      </c>
      <c r="D723" s="30">
        <f t="shared" si="66"/>
        <v>37.450000000000003</v>
      </c>
      <c r="E723" s="30">
        <f t="shared" si="67"/>
        <v>35.577500000000001</v>
      </c>
      <c r="F723" s="82">
        <f t="shared" si="68"/>
        <v>33.705000000000005</v>
      </c>
      <c r="G723" s="29"/>
      <c r="H723" s="82">
        <f t="shared" ca="1" si="70"/>
        <v>37.450000000000003</v>
      </c>
      <c r="I723" s="36">
        <f t="shared" ca="1" si="69"/>
        <v>0</v>
      </c>
      <c r="J723" s="14"/>
    </row>
    <row r="724" spans="1:13" x14ac:dyDescent="0.25">
      <c r="A724" s="41" t="s">
        <v>28</v>
      </c>
      <c r="B724" s="34" t="s">
        <v>807</v>
      </c>
      <c r="C724" s="35">
        <v>1</v>
      </c>
      <c r="D724" s="30">
        <f t="shared" si="66"/>
        <v>37.450000000000003</v>
      </c>
      <c r="E724" s="30">
        <f t="shared" si="67"/>
        <v>35.577500000000001</v>
      </c>
      <c r="F724" s="82">
        <f t="shared" si="68"/>
        <v>33.705000000000005</v>
      </c>
      <c r="G724" s="29"/>
      <c r="H724" s="82">
        <f t="shared" ca="1" si="70"/>
        <v>37.450000000000003</v>
      </c>
      <c r="I724" s="36">
        <f t="shared" ca="1" si="69"/>
        <v>0</v>
      </c>
      <c r="J724" s="14"/>
    </row>
    <row r="725" spans="1:13" x14ac:dyDescent="0.25">
      <c r="A725" s="41" t="s">
        <v>28</v>
      </c>
      <c r="B725" s="34" t="s">
        <v>808</v>
      </c>
      <c r="C725" s="35">
        <v>1</v>
      </c>
      <c r="D725" s="30">
        <f t="shared" si="66"/>
        <v>37.450000000000003</v>
      </c>
      <c r="E725" s="30">
        <f t="shared" si="67"/>
        <v>35.577500000000001</v>
      </c>
      <c r="F725" s="82">
        <f t="shared" si="68"/>
        <v>33.705000000000005</v>
      </c>
      <c r="G725" s="29"/>
      <c r="H725" s="82">
        <f t="shared" ca="1" si="70"/>
        <v>37.450000000000003</v>
      </c>
      <c r="I725" s="36">
        <f t="shared" ca="1" si="69"/>
        <v>0</v>
      </c>
      <c r="J725" s="14"/>
    </row>
    <row r="726" spans="1:13" x14ac:dyDescent="0.25">
      <c r="A726" s="41" t="s">
        <v>28</v>
      </c>
      <c r="B726" s="34" t="s">
        <v>809</v>
      </c>
      <c r="C726" s="35">
        <v>1</v>
      </c>
      <c r="D726" s="30">
        <f t="shared" si="66"/>
        <v>37.450000000000003</v>
      </c>
      <c r="E726" s="30">
        <f t="shared" si="67"/>
        <v>35.577500000000001</v>
      </c>
      <c r="F726" s="82">
        <f t="shared" si="68"/>
        <v>33.705000000000005</v>
      </c>
      <c r="G726" s="29"/>
      <c r="H726" s="82">
        <f t="shared" ca="1" si="70"/>
        <v>37.450000000000003</v>
      </c>
      <c r="I726" s="36">
        <f t="shared" ca="1" si="69"/>
        <v>0</v>
      </c>
      <c r="J726" s="14"/>
    </row>
    <row r="727" spans="1:13" x14ac:dyDescent="0.25">
      <c r="A727" s="41" t="s">
        <v>28</v>
      </c>
      <c r="B727" s="34" t="s">
        <v>810</v>
      </c>
      <c r="C727" s="35">
        <v>1</v>
      </c>
      <c r="D727" s="30">
        <f t="shared" si="66"/>
        <v>37.450000000000003</v>
      </c>
      <c r="E727" s="30">
        <f t="shared" si="67"/>
        <v>35.577500000000001</v>
      </c>
      <c r="F727" s="82">
        <f t="shared" si="68"/>
        <v>33.705000000000005</v>
      </c>
      <c r="G727" s="29"/>
      <c r="H727" s="82">
        <f t="shared" ca="1" si="70"/>
        <v>37.450000000000003</v>
      </c>
      <c r="I727" s="36">
        <f t="shared" ca="1" si="69"/>
        <v>0</v>
      </c>
      <c r="J727" s="14"/>
    </row>
    <row r="728" spans="1:13" x14ac:dyDescent="0.25">
      <c r="A728" s="41" t="s">
        <v>28</v>
      </c>
      <c r="B728" s="34" t="s">
        <v>811</v>
      </c>
      <c r="C728" s="35">
        <v>1</v>
      </c>
      <c r="D728" s="30">
        <f t="shared" si="66"/>
        <v>37.450000000000003</v>
      </c>
      <c r="E728" s="30">
        <f t="shared" si="67"/>
        <v>35.577500000000001</v>
      </c>
      <c r="F728" s="82">
        <f t="shared" si="68"/>
        <v>33.705000000000005</v>
      </c>
      <c r="G728" s="29"/>
      <c r="H728" s="82">
        <f t="shared" ca="1" si="70"/>
        <v>37.450000000000003</v>
      </c>
      <c r="I728" s="36">
        <f t="shared" ca="1" si="69"/>
        <v>0</v>
      </c>
      <c r="J728" s="14"/>
    </row>
    <row r="729" spans="1:13" x14ac:dyDescent="0.25">
      <c r="A729" s="41" t="s">
        <v>28</v>
      </c>
      <c r="B729" s="34" t="s">
        <v>812</v>
      </c>
      <c r="C729" s="35">
        <v>1</v>
      </c>
      <c r="D729" s="30">
        <f t="shared" si="66"/>
        <v>37.450000000000003</v>
      </c>
      <c r="E729" s="30">
        <f t="shared" si="67"/>
        <v>35.577500000000001</v>
      </c>
      <c r="F729" s="82">
        <f t="shared" si="68"/>
        <v>33.705000000000005</v>
      </c>
      <c r="G729" s="29"/>
      <c r="H729" s="82">
        <f t="shared" ca="1" si="70"/>
        <v>37.450000000000003</v>
      </c>
      <c r="I729" s="36">
        <f t="shared" ca="1" si="69"/>
        <v>0</v>
      </c>
      <c r="J729" s="14"/>
    </row>
    <row r="730" spans="1:13" x14ac:dyDescent="0.25">
      <c r="A730" s="41" t="s">
        <v>28</v>
      </c>
      <c r="B730" s="34" t="s">
        <v>813</v>
      </c>
      <c r="C730" s="35">
        <v>1</v>
      </c>
      <c r="D730" s="30">
        <f t="shared" si="66"/>
        <v>37.450000000000003</v>
      </c>
      <c r="E730" s="30">
        <f t="shared" si="67"/>
        <v>35.577500000000001</v>
      </c>
      <c r="F730" s="82">
        <f t="shared" si="68"/>
        <v>33.705000000000005</v>
      </c>
      <c r="G730" s="29"/>
      <c r="H730" s="82">
        <f t="shared" ca="1" si="70"/>
        <v>37.450000000000003</v>
      </c>
      <c r="I730" s="36">
        <f t="shared" ca="1" si="69"/>
        <v>0</v>
      </c>
      <c r="J730" s="14"/>
    </row>
    <row r="731" spans="1:13" x14ac:dyDescent="0.25">
      <c r="A731" s="41" t="s">
        <v>28</v>
      </c>
      <c r="B731" s="34" t="s">
        <v>814</v>
      </c>
      <c r="C731" s="35">
        <v>1</v>
      </c>
      <c r="D731" s="30">
        <f t="shared" si="66"/>
        <v>37.450000000000003</v>
      </c>
      <c r="E731" s="30">
        <f t="shared" si="67"/>
        <v>35.577500000000001</v>
      </c>
      <c r="F731" s="82">
        <f t="shared" si="68"/>
        <v>33.705000000000005</v>
      </c>
      <c r="G731" s="29"/>
      <c r="H731" s="82">
        <f t="shared" ca="1" si="70"/>
        <v>37.450000000000003</v>
      </c>
      <c r="I731" s="36">
        <f t="shared" ca="1" si="69"/>
        <v>0</v>
      </c>
      <c r="J731" s="14"/>
    </row>
    <row r="732" spans="1:13" x14ac:dyDescent="0.25">
      <c r="A732" s="41" t="s">
        <v>28</v>
      </c>
      <c r="B732" s="34" t="s">
        <v>815</v>
      </c>
      <c r="C732" s="35">
        <v>1</v>
      </c>
      <c r="D732" s="30">
        <f t="shared" si="66"/>
        <v>37.450000000000003</v>
      </c>
      <c r="E732" s="30">
        <f t="shared" si="67"/>
        <v>35.577500000000001</v>
      </c>
      <c r="F732" s="82">
        <f t="shared" si="68"/>
        <v>33.705000000000005</v>
      </c>
      <c r="G732" s="29"/>
      <c r="H732" s="82">
        <f t="shared" ca="1" si="70"/>
        <v>37.450000000000003</v>
      </c>
      <c r="I732" s="36">
        <f t="shared" ca="1" si="69"/>
        <v>0</v>
      </c>
      <c r="J732" s="14"/>
    </row>
    <row r="733" spans="1:13" x14ac:dyDescent="0.25">
      <c r="A733" s="41" t="s">
        <v>28</v>
      </c>
      <c r="B733" s="34" t="s">
        <v>816</v>
      </c>
      <c r="C733" s="35">
        <v>1</v>
      </c>
      <c r="D733" s="30">
        <f t="shared" ref="D733:D796" si="71">C733*$K$9</f>
        <v>37.450000000000003</v>
      </c>
      <c r="E733" s="30">
        <f t="shared" ref="E733:E796" si="72">D733*0.95</f>
        <v>35.577500000000001</v>
      </c>
      <c r="F733" s="82">
        <f t="shared" si="68"/>
        <v>33.705000000000005</v>
      </c>
      <c r="G733" s="29"/>
      <c r="H733" s="82">
        <f t="shared" ca="1" si="70"/>
        <v>37.450000000000003</v>
      </c>
      <c r="I733" s="36">
        <f t="shared" ca="1" si="69"/>
        <v>0</v>
      </c>
      <c r="J733" s="14"/>
    </row>
    <row r="734" spans="1:13" x14ac:dyDescent="0.25">
      <c r="A734" s="41" t="s">
        <v>28</v>
      </c>
      <c r="B734" s="34" t="s">
        <v>817</v>
      </c>
      <c r="C734" s="35">
        <v>1</v>
      </c>
      <c r="D734" s="30">
        <f t="shared" si="71"/>
        <v>37.450000000000003</v>
      </c>
      <c r="E734" s="30">
        <f t="shared" si="72"/>
        <v>35.577500000000001</v>
      </c>
      <c r="F734" s="82">
        <f t="shared" si="68"/>
        <v>33.705000000000005</v>
      </c>
      <c r="G734" s="29"/>
      <c r="H734" s="82">
        <f t="shared" ca="1" si="70"/>
        <v>37.450000000000003</v>
      </c>
      <c r="I734" s="36">
        <f t="shared" ca="1" si="69"/>
        <v>0</v>
      </c>
      <c r="J734" s="14"/>
    </row>
    <row r="735" spans="1:13" ht="16.5" customHeight="1" x14ac:dyDescent="0.25">
      <c r="A735" s="49"/>
      <c r="B735" s="56" t="s">
        <v>2469</v>
      </c>
      <c r="C735" s="51"/>
      <c r="D735" s="51"/>
      <c r="E735" s="52"/>
      <c r="F735" s="52"/>
      <c r="G735" s="53"/>
      <c r="H735" s="82">
        <f t="shared" ca="1" si="70"/>
        <v>0</v>
      </c>
      <c r="I735" s="55"/>
      <c r="J735" s="57"/>
      <c r="K735" s="58"/>
      <c r="L735" s="13"/>
      <c r="M735" s="13"/>
    </row>
    <row r="736" spans="1:13" ht="15.75" customHeight="1" x14ac:dyDescent="0.25">
      <c r="A736" s="41" t="s">
        <v>27</v>
      </c>
      <c r="B736" s="34" t="s">
        <v>2361</v>
      </c>
      <c r="C736" s="35">
        <v>1.65</v>
      </c>
      <c r="D736" s="30">
        <f t="shared" si="71"/>
        <v>61.792500000000004</v>
      </c>
      <c r="E736" s="30">
        <f t="shared" si="72"/>
        <v>58.702874999999999</v>
      </c>
      <c r="F736" s="82">
        <f t="shared" ref="F736" si="73">D736*0.9</f>
        <v>55.613250000000008</v>
      </c>
      <c r="G736" s="29"/>
      <c r="H736" s="82">
        <f t="shared" ca="1" si="70"/>
        <v>61.792500000000004</v>
      </c>
      <c r="I736" s="36">
        <f t="shared" ref="I736" ca="1" si="74">G736*H736</f>
        <v>0</v>
      </c>
      <c r="J736" s="14"/>
    </row>
    <row r="737" spans="1:10" ht="15.75" customHeight="1" x14ac:dyDescent="0.25">
      <c r="A737" s="41" t="s">
        <v>27</v>
      </c>
      <c r="B737" s="34" t="s">
        <v>2362</v>
      </c>
      <c r="C737" s="35">
        <v>1.65</v>
      </c>
      <c r="D737" s="30">
        <f t="shared" si="71"/>
        <v>61.792500000000004</v>
      </c>
      <c r="E737" s="30">
        <f t="shared" si="72"/>
        <v>58.702874999999999</v>
      </c>
      <c r="F737" s="82">
        <f t="shared" ref="F737:F800" si="75">D737*0.9</f>
        <v>55.613250000000008</v>
      </c>
      <c r="G737" s="29"/>
      <c r="H737" s="82">
        <f t="shared" ca="1" si="70"/>
        <v>61.792500000000004</v>
      </c>
      <c r="I737" s="36">
        <f t="shared" ref="I737:I800" ca="1" si="76">G737*H737</f>
        <v>0</v>
      </c>
      <c r="J737" s="14"/>
    </row>
    <row r="738" spans="1:10" ht="15.75" customHeight="1" x14ac:dyDescent="0.25">
      <c r="A738" s="41" t="s">
        <v>27</v>
      </c>
      <c r="B738" s="34" t="s">
        <v>2363</v>
      </c>
      <c r="C738" s="35">
        <v>1.65</v>
      </c>
      <c r="D738" s="30">
        <f t="shared" si="71"/>
        <v>61.792500000000004</v>
      </c>
      <c r="E738" s="30">
        <f t="shared" si="72"/>
        <v>58.702874999999999</v>
      </c>
      <c r="F738" s="82">
        <f t="shared" si="75"/>
        <v>55.613250000000008</v>
      </c>
      <c r="G738" s="29"/>
      <c r="H738" s="82">
        <f t="shared" ca="1" si="70"/>
        <v>61.792500000000004</v>
      </c>
      <c r="I738" s="36">
        <f t="shared" ca="1" si="76"/>
        <v>0</v>
      </c>
      <c r="J738" s="14"/>
    </row>
    <row r="739" spans="1:10" ht="15.75" customHeight="1" x14ac:dyDescent="0.25">
      <c r="A739" s="41" t="s">
        <v>27</v>
      </c>
      <c r="B739" s="34" t="s">
        <v>1643</v>
      </c>
      <c r="C739" s="35">
        <v>1.65</v>
      </c>
      <c r="D739" s="30">
        <f t="shared" si="71"/>
        <v>61.792500000000004</v>
      </c>
      <c r="E739" s="30">
        <f t="shared" si="72"/>
        <v>58.702874999999999</v>
      </c>
      <c r="F739" s="82">
        <f t="shared" si="75"/>
        <v>55.613250000000008</v>
      </c>
      <c r="G739" s="29"/>
      <c r="H739" s="82">
        <f t="shared" ca="1" si="70"/>
        <v>61.792500000000004</v>
      </c>
      <c r="I739" s="36">
        <f t="shared" ca="1" si="76"/>
        <v>0</v>
      </c>
      <c r="J739" s="14"/>
    </row>
    <row r="740" spans="1:10" ht="15.75" customHeight="1" x14ac:dyDescent="0.25">
      <c r="A740" s="41" t="s">
        <v>27</v>
      </c>
      <c r="B740" s="34" t="s">
        <v>1644</v>
      </c>
      <c r="C740" s="35">
        <v>1.65</v>
      </c>
      <c r="D740" s="30">
        <f t="shared" si="71"/>
        <v>61.792500000000004</v>
      </c>
      <c r="E740" s="30">
        <f t="shared" si="72"/>
        <v>58.702874999999999</v>
      </c>
      <c r="F740" s="82">
        <f t="shared" si="75"/>
        <v>55.613250000000008</v>
      </c>
      <c r="G740" s="29"/>
      <c r="H740" s="82">
        <f t="shared" ca="1" si="70"/>
        <v>61.792500000000004</v>
      </c>
      <c r="I740" s="36">
        <f t="shared" ca="1" si="76"/>
        <v>0</v>
      </c>
      <c r="J740" s="14"/>
    </row>
    <row r="741" spans="1:10" ht="15.75" customHeight="1" x14ac:dyDescent="0.25">
      <c r="A741" s="41" t="s">
        <v>27</v>
      </c>
      <c r="B741" s="34" t="s">
        <v>2364</v>
      </c>
      <c r="C741" s="35">
        <v>1.65</v>
      </c>
      <c r="D741" s="30">
        <f t="shared" si="71"/>
        <v>61.792500000000004</v>
      </c>
      <c r="E741" s="30">
        <f t="shared" si="72"/>
        <v>58.702874999999999</v>
      </c>
      <c r="F741" s="82">
        <f t="shared" si="75"/>
        <v>55.613250000000008</v>
      </c>
      <c r="G741" s="29"/>
      <c r="H741" s="82">
        <f t="shared" ca="1" si="70"/>
        <v>61.792500000000004</v>
      </c>
      <c r="I741" s="36">
        <f t="shared" ca="1" si="76"/>
        <v>0</v>
      </c>
      <c r="J741" s="14"/>
    </row>
    <row r="742" spans="1:10" ht="15.75" customHeight="1" x14ac:dyDescent="0.25">
      <c r="A742" s="41" t="s">
        <v>27</v>
      </c>
      <c r="B742" s="34" t="s">
        <v>2365</v>
      </c>
      <c r="C742" s="35">
        <v>1.65</v>
      </c>
      <c r="D742" s="30">
        <f t="shared" si="71"/>
        <v>61.792500000000004</v>
      </c>
      <c r="E742" s="30">
        <f t="shared" si="72"/>
        <v>58.702874999999999</v>
      </c>
      <c r="F742" s="82">
        <f t="shared" si="75"/>
        <v>55.613250000000008</v>
      </c>
      <c r="G742" s="29"/>
      <c r="H742" s="82">
        <f t="shared" ca="1" si="70"/>
        <v>61.792500000000004</v>
      </c>
      <c r="I742" s="36">
        <f t="shared" ca="1" si="76"/>
        <v>0</v>
      </c>
      <c r="J742" s="14"/>
    </row>
    <row r="743" spans="1:10" ht="15.75" customHeight="1" x14ac:dyDescent="0.25">
      <c r="A743" s="41" t="s">
        <v>27</v>
      </c>
      <c r="B743" s="34" t="s">
        <v>1940</v>
      </c>
      <c r="C743" s="35">
        <v>1.65</v>
      </c>
      <c r="D743" s="30">
        <f t="shared" si="71"/>
        <v>61.792500000000004</v>
      </c>
      <c r="E743" s="30">
        <f t="shared" si="72"/>
        <v>58.702874999999999</v>
      </c>
      <c r="F743" s="82">
        <f t="shared" si="75"/>
        <v>55.613250000000008</v>
      </c>
      <c r="G743" s="29"/>
      <c r="H743" s="82">
        <f t="shared" ca="1" si="70"/>
        <v>61.792500000000004</v>
      </c>
      <c r="I743" s="36">
        <f t="shared" ca="1" si="76"/>
        <v>0</v>
      </c>
      <c r="J743" s="14"/>
    </row>
    <row r="744" spans="1:10" ht="15.75" customHeight="1" x14ac:dyDescent="0.25">
      <c r="A744" s="41" t="s">
        <v>27</v>
      </c>
      <c r="B744" s="34" t="s">
        <v>2366</v>
      </c>
      <c r="C744" s="35">
        <v>1.65</v>
      </c>
      <c r="D744" s="30">
        <f t="shared" si="71"/>
        <v>61.792500000000004</v>
      </c>
      <c r="E744" s="30">
        <f t="shared" si="72"/>
        <v>58.702874999999999</v>
      </c>
      <c r="F744" s="82">
        <f t="shared" si="75"/>
        <v>55.613250000000008</v>
      </c>
      <c r="G744" s="29"/>
      <c r="H744" s="82">
        <f t="shared" ca="1" si="70"/>
        <v>61.792500000000004</v>
      </c>
      <c r="I744" s="36">
        <f t="shared" ca="1" si="76"/>
        <v>0</v>
      </c>
      <c r="J744" s="14"/>
    </row>
    <row r="745" spans="1:10" ht="15.75" customHeight="1" x14ac:dyDescent="0.25">
      <c r="A745" s="41" t="s">
        <v>27</v>
      </c>
      <c r="B745" s="34" t="s">
        <v>1657</v>
      </c>
      <c r="C745" s="35">
        <v>1.65</v>
      </c>
      <c r="D745" s="30">
        <f t="shared" si="71"/>
        <v>61.792500000000004</v>
      </c>
      <c r="E745" s="30">
        <f t="shared" si="72"/>
        <v>58.702874999999999</v>
      </c>
      <c r="F745" s="82">
        <f t="shared" si="75"/>
        <v>55.613250000000008</v>
      </c>
      <c r="G745" s="29"/>
      <c r="H745" s="82">
        <f t="shared" ca="1" si="70"/>
        <v>61.792500000000004</v>
      </c>
      <c r="I745" s="36">
        <f t="shared" ca="1" si="76"/>
        <v>0</v>
      </c>
      <c r="J745" s="14"/>
    </row>
    <row r="746" spans="1:10" ht="15.75" customHeight="1" x14ac:dyDescent="0.25">
      <c r="A746" s="41" t="s">
        <v>27</v>
      </c>
      <c r="B746" s="34" t="s">
        <v>2367</v>
      </c>
      <c r="C746" s="35">
        <v>1.65</v>
      </c>
      <c r="D746" s="30">
        <f t="shared" si="71"/>
        <v>61.792500000000004</v>
      </c>
      <c r="E746" s="30">
        <f t="shared" si="72"/>
        <v>58.702874999999999</v>
      </c>
      <c r="F746" s="82">
        <f t="shared" si="75"/>
        <v>55.613250000000008</v>
      </c>
      <c r="G746" s="29"/>
      <c r="H746" s="82">
        <f t="shared" ca="1" si="70"/>
        <v>61.792500000000004</v>
      </c>
      <c r="I746" s="36">
        <f t="shared" ca="1" si="76"/>
        <v>0</v>
      </c>
      <c r="J746" s="14"/>
    </row>
    <row r="747" spans="1:10" ht="15.75" customHeight="1" x14ac:dyDescent="0.25">
      <c r="A747" s="41" t="s">
        <v>27</v>
      </c>
      <c r="B747" s="34" t="s">
        <v>2368</v>
      </c>
      <c r="C747" s="35">
        <v>1.65</v>
      </c>
      <c r="D747" s="30">
        <f t="shared" si="71"/>
        <v>61.792500000000004</v>
      </c>
      <c r="E747" s="30">
        <f t="shared" si="72"/>
        <v>58.702874999999999</v>
      </c>
      <c r="F747" s="82">
        <f t="shared" si="75"/>
        <v>55.613250000000008</v>
      </c>
      <c r="G747" s="29"/>
      <c r="H747" s="82">
        <f t="shared" ca="1" si="70"/>
        <v>61.792500000000004</v>
      </c>
      <c r="I747" s="36">
        <f t="shared" ca="1" si="76"/>
        <v>0</v>
      </c>
      <c r="J747" s="14"/>
    </row>
    <row r="748" spans="1:10" ht="15.75" customHeight="1" x14ac:dyDescent="0.25">
      <c r="A748" s="41" t="s">
        <v>27</v>
      </c>
      <c r="B748" s="34" t="s">
        <v>2369</v>
      </c>
      <c r="C748" s="35">
        <v>1.65</v>
      </c>
      <c r="D748" s="30">
        <f t="shared" si="71"/>
        <v>61.792500000000004</v>
      </c>
      <c r="E748" s="30">
        <f t="shared" si="72"/>
        <v>58.702874999999999</v>
      </c>
      <c r="F748" s="82">
        <f t="shared" si="75"/>
        <v>55.613250000000008</v>
      </c>
      <c r="G748" s="29"/>
      <c r="H748" s="82">
        <f t="shared" ca="1" si="70"/>
        <v>61.792500000000004</v>
      </c>
      <c r="I748" s="36">
        <f t="shared" ca="1" si="76"/>
        <v>0</v>
      </c>
      <c r="J748" s="14"/>
    </row>
    <row r="749" spans="1:10" ht="15.75" customHeight="1" x14ac:dyDescent="0.25">
      <c r="A749" s="41" t="s">
        <v>27</v>
      </c>
      <c r="B749" s="34" t="s">
        <v>1596</v>
      </c>
      <c r="C749" s="35">
        <v>1.65</v>
      </c>
      <c r="D749" s="30">
        <f t="shared" si="71"/>
        <v>61.792500000000004</v>
      </c>
      <c r="E749" s="30">
        <f t="shared" si="72"/>
        <v>58.702874999999999</v>
      </c>
      <c r="F749" s="82">
        <f t="shared" si="75"/>
        <v>55.613250000000008</v>
      </c>
      <c r="G749" s="29"/>
      <c r="H749" s="82">
        <f t="shared" ca="1" si="70"/>
        <v>61.792500000000004</v>
      </c>
      <c r="I749" s="36">
        <f t="shared" ca="1" si="76"/>
        <v>0</v>
      </c>
      <c r="J749" s="14"/>
    </row>
    <row r="750" spans="1:10" ht="15.75" customHeight="1" x14ac:dyDescent="0.25">
      <c r="A750" s="41" t="s">
        <v>27</v>
      </c>
      <c r="B750" s="34" t="s">
        <v>2370</v>
      </c>
      <c r="C750" s="35">
        <v>1.65</v>
      </c>
      <c r="D750" s="30">
        <f t="shared" si="71"/>
        <v>61.792500000000004</v>
      </c>
      <c r="E750" s="30">
        <f t="shared" si="72"/>
        <v>58.702874999999999</v>
      </c>
      <c r="F750" s="82">
        <f t="shared" si="75"/>
        <v>55.613250000000008</v>
      </c>
      <c r="G750" s="29"/>
      <c r="H750" s="82">
        <f t="shared" ca="1" si="70"/>
        <v>61.792500000000004</v>
      </c>
      <c r="I750" s="36">
        <f t="shared" ca="1" si="76"/>
        <v>0</v>
      </c>
      <c r="J750" s="14"/>
    </row>
    <row r="751" spans="1:10" ht="15.75" customHeight="1" x14ac:dyDescent="0.25">
      <c r="A751" s="41" t="s">
        <v>27</v>
      </c>
      <c r="B751" s="34" t="s">
        <v>2371</v>
      </c>
      <c r="C751" s="35">
        <v>1.65</v>
      </c>
      <c r="D751" s="30">
        <f t="shared" si="71"/>
        <v>61.792500000000004</v>
      </c>
      <c r="E751" s="30">
        <f t="shared" si="72"/>
        <v>58.702874999999999</v>
      </c>
      <c r="F751" s="82">
        <f t="shared" si="75"/>
        <v>55.613250000000008</v>
      </c>
      <c r="G751" s="29"/>
      <c r="H751" s="82">
        <f t="shared" ca="1" si="70"/>
        <v>61.792500000000004</v>
      </c>
      <c r="I751" s="36">
        <f t="shared" ca="1" si="76"/>
        <v>0</v>
      </c>
      <c r="J751" s="14"/>
    </row>
    <row r="752" spans="1:10" ht="15.75" customHeight="1" x14ac:dyDescent="0.25">
      <c r="A752" s="41" t="s">
        <v>27</v>
      </c>
      <c r="B752" s="34" t="s">
        <v>2372</v>
      </c>
      <c r="C752" s="35">
        <v>1.65</v>
      </c>
      <c r="D752" s="30">
        <f t="shared" si="71"/>
        <v>61.792500000000004</v>
      </c>
      <c r="E752" s="30">
        <f t="shared" si="72"/>
        <v>58.702874999999999</v>
      </c>
      <c r="F752" s="82">
        <f t="shared" si="75"/>
        <v>55.613250000000008</v>
      </c>
      <c r="G752" s="29"/>
      <c r="H752" s="82">
        <f t="shared" ca="1" si="70"/>
        <v>61.792500000000004</v>
      </c>
      <c r="I752" s="36">
        <f t="shared" ca="1" si="76"/>
        <v>0</v>
      </c>
      <c r="J752" s="14"/>
    </row>
    <row r="753" spans="1:10" ht="15.75" customHeight="1" x14ac:dyDescent="0.25">
      <c r="A753" s="41" t="s">
        <v>27</v>
      </c>
      <c r="B753" s="34" t="s">
        <v>2373</v>
      </c>
      <c r="C753" s="35">
        <v>1.65</v>
      </c>
      <c r="D753" s="30">
        <f t="shared" si="71"/>
        <v>61.792500000000004</v>
      </c>
      <c r="E753" s="30">
        <f t="shared" si="72"/>
        <v>58.702874999999999</v>
      </c>
      <c r="F753" s="82">
        <f t="shared" si="75"/>
        <v>55.613250000000008</v>
      </c>
      <c r="G753" s="29"/>
      <c r="H753" s="82">
        <f t="shared" ca="1" si="70"/>
        <v>61.792500000000004</v>
      </c>
      <c r="I753" s="36">
        <f t="shared" ca="1" si="76"/>
        <v>0</v>
      </c>
      <c r="J753" s="14"/>
    </row>
    <row r="754" spans="1:10" ht="15.75" customHeight="1" x14ac:dyDescent="0.25">
      <c r="A754" s="41" t="s">
        <v>27</v>
      </c>
      <c r="B754" s="34" t="s">
        <v>2374</v>
      </c>
      <c r="C754" s="35">
        <v>1.65</v>
      </c>
      <c r="D754" s="30">
        <f t="shared" si="71"/>
        <v>61.792500000000004</v>
      </c>
      <c r="E754" s="30">
        <f t="shared" si="72"/>
        <v>58.702874999999999</v>
      </c>
      <c r="F754" s="82">
        <f t="shared" si="75"/>
        <v>55.613250000000008</v>
      </c>
      <c r="G754" s="29"/>
      <c r="H754" s="82">
        <f t="shared" ca="1" si="70"/>
        <v>61.792500000000004</v>
      </c>
      <c r="I754" s="36">
        <f t="shared" ca="1" si="76"/>
        <v>0</v>
      </c>
      <c r="J754" s="14"/>
    </row>
    <row r="755" spans="1:10" ht="15.75" customHeight="1" x14ac:dyDescent="0.25">
      <c r="A755" s="41" t="s">
        <v>27</v>
      </c>
      <c r="B755" s="34" t="s">
        <v>2375</v>
      </c>
      <c r="C755" s="35">
        <v>1.65</v>
      </c>
      <c r="D755" s="30">
        <f t="shared" si="71"/>
        <v>61.792500000000004</v>
      </c>
      <c r="E755" s="30">
        <f t="shared" si="72"/>
        <v>58.702874999999999</v>
      </c>
      <c r="F755" s="82">
        <f t="shared" si="75"/>
        <v>55.613250000000008</v>
      </c>
      <c r="G755" s="29"/>
      <c r="H755" s="82">
        <f t="shared" ca="1" si="70"/>
        <v>61.792500000000004</v>
      </c>
      <c r="I755" s="36">
        <f t="shared" ca="1" si="76"/>
        <v>0</v>
      </c>
      <c r="J755" s="14"/>
    </row>
    <row r="756" spans="1:10" ht="15.75" customHeight="1" x14ac:dyDescent="0.25">
      <c r="A756" s="41" t="s">
        <v>27</v>
      </c>
      <c r="B756" s="34" t="s">
        <v>1837</v>
      </c>
      <c r="C756" s="35">
        <v>1.65</v>
      </c>
      <c r="D756" s="30">
        <f t="shared" si="71"/>
        <v>61.792500000000004</v>
      </c>
      <c r="E756" s="30">
        <f t="shared" si="72"/>
        <v>58.702874999999999</v>
      </c>
      <c r="F756" s="82">
        <f t="shared" si="75"/>
        <v>55.613250000000008</v>
      </c>
      <c r="G756" s="29"/>
      <c r="H756" s="82">
        <f t="shared" ca="1" si="70"/>
        <v>61.792500000000004</v>
      </c>
      <c r="I756" s="36">
        <f t="shared" ca="1" si="76"/>
        <v>0</v>
      </c>
      <c r="J756" s="14"/>
    </row>
    <row r="757" spans="1:10" ht="15.75" customHeight="1" x14ac:dyDescent="0.25">
      <c r="A757" s="41" t="s">
        <v>27</v>
      </c>
      <c r="B757" s="34" t="s">
        <v>2376</v>
      </c>
      <c r="C757" s="35">
        <v>1.65</v>
      </c>
      <c r="D757" s="30">
        <f t="shared" si="71"/>
        <v>61.792500000000004</v>
      </c>
      <c r="E757" s="30">
        <f t="shared" si="72"/>
        <v>58.702874999999999</v>
      </c>
      <c r="F757" s="82">
        <f t="shared" si="75"/>
        <v>55.613250000000008</v>
      </c>
      <c r="G757" s="29"/>
      <c r="H757" s="82">
        <f t="shared" ca="1" si="70"/>
        <v>61.792500000000004</v>
      </c>
      <c r="I757" s="36">
        <f t="shared" ca="1" si="76"/>
        <v>0</v>
      </c>
      <c r="J757" s="14"/>
    </row>
    <row r="758" spans="1:10" ht="15.75" customHeight="1" x14ac:dyDescent="0.25">
      <c r="A758" s="41" t="s">
        <v>27</v>
      </c>
      <c r="B758" s="34" t="s">
        <v>1597</v>
      </c>
      <c r="C758" s="35">
        <v>1.65</v>
      </c>
      <c r="D758" s="30">
        <f t="shared" si="71"/>
        <v>61.792500000000004</v>
      </c>
      <c r="E758" s="30">
        <f t="shared" si="72"/>
        <v>58.702874999999999</v>
      </c>
      <c r="F758" s="82">
        <f t="shared" si="75"/>
        <v>55.613250000000008</v>
      </c>
      <c r="G758" s="29"/>
      <c r="H758" s="82">
        <f t="shared" ca="1" si="70"/>
        <v>61.792500000000004</v>
      </c>
      <c r="I758" s="36">
        <f t="shared" ca="1" si="76"/>
        <v>0</v>
      </c>
      <c r="J758" s="14"/>
    </row>
    <row r="759" spans="1:10" ht="15.75" customHeight="1" x14ac:dyDescent="0.25">
      <c r="A759" s="41" t="s">
        <v>27</v>
      </c>
      <c r="B759" s="34" t="s">
        <v>2377</v>
      </c>
      <c r="C759" s="35">
        <v>1.65</v>
      </c>
      <c r="D759" s="30">
        <f t="shared" si="71"/>
        <v>61.792500000000004</v>
      </c>
      <c r="E759" s="30">
        <f t="shared" si="72"/>
        <v>58.702874999999999</v>
      </c>
      <c r="F759" s="82">
        <f t="shared" si="75"/>
        <v>55.613250000000008</v>
      </c>
      <c r="G759" s="29"/>
      <c r="H759" s="82">
        <f t="shared" ca="1" si="70"/>
        <v>61.792500000000004</v>
      </c>
      <c r="I759" s="36">
        <f t="shared" ca="1" si="76"/>
        <v>0</v>
      </c>
      <c r="J759" s="14"/>
    </row>
    <row r="760" spans="1:10" ht="15.75" customHeight="1" x14ac:dyDescent="0.25">
      <c r="A760" s="41" t="s">
        <v>27</v>
      </c>
      <c r="B760" s="34" t="s">
        <v>1598</v>
      </c>
      <c r="C760" s="35">
        <v>1.65</v>
      </c>
      <c r="D760" s="30">
        <f t="shared" si="71"/>
        <v>61.792500000000004</v>
      </c>
      <c r="E760" s="30">
        <f t="shared" si="72"/>
        <v>58.702874999999999</v>
      </c>
      <c r="F760" s="82">
        <f t="shared" si="75"/>
        <v>55.613250000000008</v>
      </c>
      <c r="G760" s="29"/>
      <c r="H760" s="82">
        <f t="shared" ca="1" si="70"/>
        <v>61.792500000000004</v>
      </c>
      <c r="I760" s="36">
        <f t="shared" ca="1" si="76"/>
        <v>0</v>
      </c>
      <c r="J760" s="14"/>
    </row>
    <row r="761" spans="1:10" ht="15.75" customHeight="1" x14ac:dyDescent="0.25">
      <c r="A761" s="41" t="s">
        <v>27</v>
      </c>
      <c r="B761" s="34" t="s">
        <v>2378</v>
      </c>
      <c r="C761" s="35">
        <v>1.65</v>
      </c>
      <c r="D761" s="30">
        <f t="shared" si="71"/>
        <v>61.792500000000004</v>
      </c>
      <c r="E761" s="30">
        <f t="shared" si="72"/>
        <v>58.702874999999999</v>
      </c>
      <c r="F761" s="82">
        <f t="shared" si="75"/>
        <v>55.613250000000008</v>
      </c>
      <c r="G761" s="29"/>
      <c r="H761" s="82">
        <f t="shared" ca="1" si="70"/>
        <v>61.792500000000004</v>
      </c>
      <c r="I761" s="36">
        <f t="shared" ca="1" si="76"/>
        <v>0</v>
      </c>
      <c r="J761" s="14"/>
    </row>
    <row r="762" spans="1:10" ht="15.75" customHeight="1" x14ac:dyDescent="0.25">
      <c r="A762" s="41" t="s">
        <v>27</v>
      </c>
      <c r="B762" s="34" t="s">
        <v>2379</v>
      </c>
      <c r="C762" s="35">
        <v>1.65</v>
      </c>
      <c r="D762" s="30">
        <f t="shared" si="71"/>
        <v>61.792500000000004</v>
      </c>
      <c r="E762" s="30">
        <f t="shared" si="72"/>
        <v>58.702874999999999</v>
      </c>
      <c r="F762" s="82">
        <f t="shared" si="75"/>
        <v>55.613250000000008</v>
      </c>
      <c r="G762" s="29"/>
      <c r="H762" s="82">
        <f t="shared" ca="1" si="70"/>
        <v>61.792500000000004</v>
      </c>
      <c r="I762" s="36">
        <f t="shared" ca="1" si="76"/>
        <v>0</v>
      </c>
      <c r="J762" s="14"/>
    </row>
    <row r="763" spans="1:10" ht="15.75" customHeight="1" x14ac:dyDescent="0.25">
      <c r="A763" s="41" t="s">
        <v>27</v>
      </c>
      <c r="B763" s="34" t="s">
        <v>2380</v>
      </c>
      <c r="C763" s="35">
        <v>1.65</v>
      </c>
      <c r="D763" s="30">
        <f t="shared" si="71"/>
        <v>61.792500000000004</v>
      </c>
      <c r="E763" s="30">
        <f t="shared" si="72"/>
        <v>58.702874999999999</v>
      </c>
      <c r="F763" s="82">
        <f t="shared" si="75"/>
        <v>55.613250000000008</v>
      </c>
      <c r="G763" s="29"/>
      <c r="H763" s="82">
        <f t="shared" ca="1" si="70"/>
        <v>61.792500000000004</v>
      </c>
      <c r="I763" s="36">
        <f t="shared" ca="1" si="76"/>
        <v>0</v>
      </c>
      <c r="J763" s="14"/>
    </row>
    <row r="764" spans="1:10" ht="15.75" customHeight="1" x14ac:dyDescent="0.25">
      <c r="A764" s="41" t="s">
        <v>27</v>
      </c>
      <c r="B764" s="34" t="s">
        <v>2381</v>
      </c>
      <c r="C764" s="35">
        <v>1.65</v>
      </c>
      <c r="D764" s="30">
        <f t="shared" si="71"/>
        <v>61.792500000000004</v>
      </c>
      <c r="E764" s="30">
        <f t="shared" si="72"/>
        <v>58.702874999999999</v>
      </c>
      <c r="F764" s="82">
        <f t="shared" si="75"/>
        <v>55.613250000000008</v>
      </c>
      <c r="G764" s="29"/>
      <c r="H764" s="82">
        <f t="shared" ca="1" si="70"/>
        <v>61.792500000000004</v>
      </c>
      <c r="I764" s="36">
        <f t="shared" ca="1" si="76"/>
        <v>0</v>
      </c>
      <c r="J764" s="14"/>
    </row>
    <row r="765" spans="1:10" ht="15.75" customHeight="1" x14ac:dyDescent="0.25">
      <c r="A765" s="41" t="s">
        <v>27</v>
      </c>
      <c r="B765" s="34" t="s">
        <v>1599</v>
      </c>
      <c r="C765" s="35">
        <v>1.65</v>
      </c>
      <c r="D765" s="30">
        <f t="shared" si="71"/>
        <v>61.792500000000004</v>
      </c>
      <c r="E765" s="30">
        <f t="shared" si="72"/>
        <v>58.702874999999999</v>
      </c>
      <c r="F765" s="82">
        <f t="shared" si="75"/>
        <v>55.613250000000008</v>
      </c>
      <c r="G765" s="29"/>
      <c r="H765" s="82">
        <f t="shared" ca="1" si="70"/>
        <v>61.792500000000004</v>
      </c>
      <c r="I765" s="36">
        <f t="shared" ca="1" si="76"/>
        <v>0</v>
      </c>
      <c r="J765" s="14"/>
    </row>
    <row r="766" spans="1:10" ht="15.75" customHeight="1" x14ac:dyDescent="0.25">
      <c r="A766" s="41" t="s">
        <v>27</v>
      </c>
      <c r="B766" s="34" t="s">
        <v>2382</v>
      </c>
      <c r="C766" s="35">
        <v>1.65</v>
      </c>
      <c r="D766" s="30">
        <f t="shared" si="71"/>
        <v>61.792500000000004</v>
      </c>
      <c r="E766" s="30">
        <f t="shared" si="72"/>
        <v>58.702874999999999</v>
      </c>
      <c r="F766" s="82">
        <f t="shared" si="75"/>
        <v>55.613250000000008</v>
      </c>
      <c r="G766" s="29"/>
      <c r="H766" s="82">
        <f t="shared" ca="1" si="70"/>
        <v>61.792500000000004</v>
      </c>
      <c r="I766" s="36">
        <f t="shared" ca="1" si="76"/>
        <v>0</v>
      </c>
      <c r="J766" s="14"/>
    </row>
    <row r="767" spans="1:10" ht="15.75" customHeight="1" x14ac:dyDescent="0.25">
      <c r="A767" s="41" t="s">
        <v>27</v>
      </c>
      <c r="B767" s="34" t="s">
        <v>1600</v>
      </c>
      <c r="C767" s="35">
        <v>1.65</v>
      </c>
      <c r="D767" s="30">
        <f t="shared" si="71"/>
        <v>61.792500000000004</v>
      </c>
      <c r="E767" s="30">
        <f t="shared" si="72"/>
        <v>58.702874999999999</v>
      </c>
      <c r="F767" s="82">
        <f t="shared" si="75"/>
        <v>55.613250000000008</v>
      </c>
      <c r="G767" s="29"/>
      <c r="H767" s="82">
        <f t="shared" ca="1" si="70"/>
        <v>61.792500000000004</v>
      </c>
      <c r="I767" s="36">
        <f t="shared" ca="1" si="76"/>
        <v>0</v>
      </c>
      <c r="J767" s="14"/>
    </row>
    <row r="768" spans="1:10" ht="15.75" customHeight="1" x14ac:dyDescent="0.25">
      <c r="A768" s="41" t="s">
        <v>27</v>
      </c>
      <c r="B768" s="34" t="s">
        <v>2383</v>
      </c>
      <c r="C768" s="35">
        <v>1.65</v>
      </c>
      <c r="D768" s="30">
        <f t="shared" si="71"/>
        <v>61.792500000000004</v>
      </c>
      <c r="E768" s="30">
        <f t="shared" si="72"/>
        <v>58.702874999999999</v>
      </c>
      <c r="F768" s="82">
        <f t="shared" si="75"/>
        <v>55.613250000000008</v>
      </c>
      <c r="G768" s="29"/>
      <c r="H768" s="82">
        <f t="shared" ca="1" si="70"/>
        <v>61.792500000000004</v>
      </c>
      <c r="I768" s="36">
        <f t="shared" ca="1" si="76"/>
        <v>0</v>
      </c>
      <c r="J768" s="14"/>
    </row>
    <row r="769" spans="1:10" ht="15.75" customHeight="1" x14ac:dyDescent="0.25">
      <c r="A769" s="41" t="s">
        <v>27</v>
      </c>
      <c r="B769" s="34" t="s">
        <v>2384</v>
      </c>
      <c r="C769" s="35">
        <v>1.65</v>
      </c>
      <c r="D769" s="30">
        <f t="shared" si="71"/>
        <v>61.792500000000004</v>
      </c>
      <c r="E769" s="30">
        <f t="shared" si="72"/>
        <v>58.702874999999999</v>
      </c>
      <c r="F769" s="82">
        <f t="shared" si="75"/>
        <v>55.613250000000008</v>
      </c>
      <c r="G769" s="29"/>
      <c r="H769" s="82">
        <f t="shared" ca="1" si="70"/>
        <v>61.792500000000004</v>
      </c>
      <c r="I769" s="36">
        <f t="shared" ca="1" si="76"/>
        <v>0</v>
      </c>
      <c r="J769" s="14"/>
    </row>
    <row r="770" spans="1:10" ht="15.75" customHeight="1" x14ac:dyDescent="0.25">
      <c r="A770" s="41" t="s">
        <v>27</v>
      </c>
      <c r="B770" s="34" t="s">
        <v>2385</v>
      </c>
      <c r="C770" s="35">
        <v>1.65</v>
      </c>
      <c r="D770" s="30">
        <f t="shared" si="71"/>
        <v>61.792500000000004</v>
      </c>
      <c r="E770" s="30">
        <f t="shared" si="72"/>
        <v>58.702874999999999</v>
      </c>
      <c r="F770" s="82">
        <f t="shared" si="75"/>
        <v>55.613250000000008</v>
      </c>
      <c r="G770" s="29"/>
      <c r="H770" s="82">
        <f t="shared" ca="1" si="70"/>
        <v>61.792500000000004</v>
      </c>
      <c r="I770" s="36">
        <f t="shared" ca="1" si="76"/>
        <v>0</v>
      </c>
      <c r="J770" s="14"/>
    </row>
    <row r="771" spans="1:10" ht="15.75" customHeight="1" x14ac:dyDescent="0.25">
      <c r="A771" s="41" t="s">
        <v>27</v>
      </c>
      <c r="B771" s="34" t="s">
        <v>1848</v>
      </c>
      <c r="C771" s="35">
        <v>1.65</v>
      </c>
      <c r="D771" s="30">
        <f t="shared" si="71"/>
        <v>61.792500000000004</v>
      </c>
      <c r="E771" s="30">
        <f t="shared" si="72"/>
        <v>58.702874999999999</v>
      </c>
      <c r="F771" s="82">
        <f t="shared" si="75"/>
        <v>55.613250000000008</v>
      </c>
      <c r="G771" s="29"/>
      <c r="H771" s="82">
        <f t="shared" ca="1" si="70"/>
        <v>61.792500000000004</v>
      </c>
      <c r="I771" s="36">
        <f t="shared" ca="1" si="76"/>
        <v>0</v>
      </c>
      <c r="J771" s="14"/>
    </row>
    <row r="772" spans="1:10" ht="15.75" customHeight="1" x14ac:dyDescent="0.25">
      <c r="A772" s="41" t="s">
        <v>27</v>
      </c>
      <c r="B772" s="34" t="s">
        <v>1849</v>
      </c>
      <c r="C772" s="35">
        <v>1.65</v>
      </c>
      <c r="D772" s="30">
        <f t="shared" si="71"/>
        <v>61.792500000000004</v>
      </c>
      <c r="E772" s="30">
        <f t="shared" si="72"/>
        <v>58.702874999999999</v>
      </c>
      <c r="F772" s="82">
        <f t="shared" si="75"/>
        <v>55.613250000000008</v>
      </c>
      <c r="G772" s="29"/>
      <c r="H772" s="82">
        <f t="shared" ca="1" si="70"/>
        <v>61.792500000000004</v>
      </c>
      <c r="I772" s="36">
        <f t="shared" ca="1" si="76"/>
        <v>0</v>
      </c>
      <c r="J772" s="14"/>
    </row>
    <row r="773" spans="1:10" ht="15.75" customHeight="1" x14ac:dyDescent="0.25">
      <c r="A773" s="41" t="s">
        <v>27</v>
      </c>
      <c r="B773" s="34" t="s">
        <v>2386</v>
      </c>
      <c r="C773" s="35">
        <v>1.65</v>
      </c>
      <c r="D773" s="30">
        <f t="shared" si="71"/>
        <v>61.792500000000004</v>
      </c>
      <c r="E773" s="30">
        <f t="shared" si="72"/>
        <v>58.702874999999999</v>
      </c>
      <c r="F773" s="82">
        <f t="shared" si="75"/>
        <v>55.613250000000008</v>
      </c>
      <c r="G773" s="29"/>
      <c r="H773" s="82">
        <f t="shared" ca="1" si="70"/>
        <v>61.792500000000004</v>
      </c>
      <c r="I773" s="36">
        <f t="shared" ca="1" si="76"/>
        <v>0</v>
      </c>
      <c r="J773" s="14"/>
    </row>
    <row r="774" spans="1:10" ht="15.75" customHeight="1" x14ac:dyDescent="0.25">
      <c r="A774" s="41" t="s">
        <v>27</v>
      </c>
      <c r="B774" s="34" t="s">
        <v>2387</v>
      </c>
      <c r="C774" s="35">
        <v>1.65</v>
      </c>
      <c r="D774" s="30">
        <f t="shared" si="71"/>
        <v>61.792500000000004</v>
      </c>
      <c r="E774" s="30">
        <f t="shared" si="72"/>
        <v>58.702874999999999</v>
      </c>
      <c r="F774" s="82">
        <f t="shared" si="75"/>
        <v>55.613250000000008</v>
      </c>
      <c r="G774" s="29"/>
      <c r="H774" s="82">
        <f t="shared" ca="1" si="70"/>
        <v>61.792500000000004</v>
      </c>
      <c r="I774" s="36">
        <f t="shared" ca="1" si="76"/>
        <v>0</v>
      </c>
      <c r="J774" s="14"/>
    </row>
    <row r="775" spans="1:10" ht="15.75" customHeight="1" x14ac:dyDescent="0.25">
      <c r="A775" s="41" t="s">
        <v>27</v>
      </c>
      <c r="B775" s="34" t="s">
        <v>1850</v>
      </c>
      <c r="C775" s="35">
        <v>1.65</v>
      </c>
      <c r="D775" s="30">
        <f t="shared" si="71"/>
        <v>61.792500000000004</v>
      </c>
      <c r="E775" s="30">
        <f t="shared" si="72"/>
        <v>58.702874999999999</v>
      </c>
      <c r="F775" s="82">
        <f t="shared" si="75"/>
        <v>55.613250000000008</v>
      </c>
      <c r="G775" s="29"/>
      <c r="H775" s="82">
        <f t="shared" ca="1" si="70"/>
        <v>61.792500000000004</v>
      </c>
      <c r="I775" s="36">
        <f t="shared" ca="1" si="76"/>
        <v>0</v>
      </c>
      <c r="J775" s="14"/>
    </row>
    <row r="776" spans="1:10" ht="15.75" customHeight="1" x14ac:dyDescent="0.25">
      <c r="A776" s="41" t="s">
        <v>27</v>
      </c>
      <c r="B776" s="34" t="s">
        <v>2388</v>
      </c>
      <c r="C776" s="35">
        <v>1.65</v>
      </c>
      <c r="D776" s="30">
        <f t="shared" si="71"/>
        <v>61.792500000000004</v>
      </c>
      <c r="E776" s="30">
        <f t="shared" si="72"/>
        <v>58.702874999999999</v>
      </c>
      <c r="F776" s="82">
        <f t="shared" si="75"/>
        <v>55.613250000000008</v>
      </c>
      <c r="G776" s="29"/>
      <c r="H776" s="82">
        <f t="shared" ca="1" si="70"/>
        <v>61.792500000000004</v>
      </c>
      <c r="I776" s="36">
        <f t="shared" ca="1" si="76"/>
        <v>0</v>
      </c>
      <c r="J776" s="14"/>
    </row>
    <row r="777" spans="1:10" ht="15.75" customHeight="1" x14ac:dyDescent="0.25">
      <c r="A777" s="41" t="s">
        <v>27</v>
      </c>
      <c r="B777" s="34" t="s">
        <v>1601</v>
      </c>
      <c r="C777" s="35">
        <v>1.65</v>
      </c>
      <c r="D777" s="30">
        <f t="shared" si="71"/>
        <v>61.792500000000004</v>
      </c>
      <c r="E777" s="30">
        <f t="shared" si="72"/>
        <v>58.702874999999999</v>
      </c>
      <c r="F777" s="82">
        <f t="shared" si="75"/>
        <v>55.613250000000008</v>
      </c>
      <c r="G777" s="29"/>
      <c r="H777" s="82">
        <f t="shared" ca="1" si="70"/>
        <v>61.792500000000004</v>
      </c>
      <c r="I777" s="36">
        <f t="shared" ca="1" si="76"/>
        <v>0</v>
      </c>
      <c r="J777" s="14"/>
    </row>
    <row r="778" spans="1:10" ht="15.75" customHeight="1" x14ac:dyDescent="0.25">
      <c r="A778" s="41" t="s">
        <v>27</v>
      </c>
      <c r="B778" s="34" t="s">
        <v>2389</v>
      </c>
      <c r="C778" s="35">
        <v>1.65</v>
      </c>
      <c r="D778" s="30">
        <f t="shared" si="71"/>
        <v>61.792500000000004</v>
      </c>
      <c r="E778" s="30">
        <f t="shared" si="72"/>
        <v>58.702874999999999</v>
      </c>
      <c r="F778" s="82">
        <f t="shared" si="75"/>
        <v>55.613250000000008</v>
      </c>
      <c r="G778" s="29"/>
      <c r="H778" s="82">
        <f t="shared" ca="1" si="70"/>
        <v>61.792500000000004</v>
      </c>
      <c r="I778" s="36">
        <f t="shared" ca="1" si="76"/>
        <v>0</v>
      </c>
      <c r="J778" s="14"/>
    </row>
    <row r="779" spans="1:10" ht="15.75" customHeight="1" x14ac:dyDescent="0.25">
      <c r="A779" s="41" t="s">
        <v>27</v>
      </c>
      <c r="B779" s="34" t="s">
        <v>2390</v>
      </c>
      <c r="C779" s="35">
        <v>1.65</v>
      </c>
      <c r="D779" s="30">
        <f t="shared" si="71"/>
        <v>61.792500000000004</v>
      </c>
      <c r="E779" s="30">
        <f t="shared" si="72"/>
        <v>58.702874999999999</v>
      </c>
      <c r="F779" s="82">
        <f t="shared" si="75"/>
        <v>55.613250000000008</v>
      </c>
      <c r="G779" s="29"/>
      <c r="H779" s="82">
        <f t="shared" ca="1" si="70"/>
        <v>61.792500000000004</v>
      </c>
      <c r="I779" s="36">
        <f t="shared" ca="1" si="76"/>
        <v>0</v>
      </c>
      <c r="J779" s="14"/>
    </row>
    <row r="780" spans="1:10" ht="15.75" customHeight="1" x14ac:dyDescent="0.25">
      <c r="A780" s="41" t="s">
        <v>27</v>
      </c>
      <c r="B780" s="34" t="s">
        <v>2391</v>
      </c>
      <c r="C780" s="35">
        <v>1.65</v>
      </c>
      <c r="D780" s="30">
        <f t="shared" si="71"/>
        <v>61.792500000000004</v>
      </c>
      <c r="E780" s="30">
        <f t="shared" si="72"/>
        <v>58.702874999999999</v>
      </c>
      <c r="F780" s="82">
        <f t="shared" si="75"/>
        <v>55.613250000000008</v>
      </c>
      <c r="G780" s="29"/>
      <c r="H780" s="82">
        <f t="shared" ca="1" si="70"/>
        <v>61.792500000000004</v>
      </c>
      <c r="I780" s="36">
        <f t="shared" ca="1" si="76"/>
        <v>0</v>
      </c>
      <c r="J780" s="14"/>
    </row>
    <row r="781" spans="1:10" ht="15.75" customHeight="1" x14ac:dyDescent="0.25">
      <c r="A781" s="41" t="s">
        <v>27</v>
      </c>
      <c r="B781" s="34" t="s">
        <v>2392</v>
      </c>
      <c r="C781" s="35">
        <v>1.65</v>
      </c>
      <c r="D781" s="30">
        <f t="shared" si="71"/>
        <v>61.792500000000004</v>
      </c>
      <c r="E781" s="30">
        <f t="shared" si="72"/>
        <v>58.702874999999999</v>
      </c>
      <c r="F781" s="82">
        <f t="shared" si="75"/>
        <v>55.613250000000008</v>
      </c>
      <c r="G781" s="29"/>
      <c r="H781" s="82">
        <f t="shared" ref="H781:H844" ca="1" si="77">IF($H$8&lt;2500,D781, IF(AND($H$8&lt;5000,$H$8&gt;2500),E781,F781))</f>
        <v>61.792500000000004</v>
      </c>
      <c r="I781" s="36">
        <f t="shared" ca="1" si="76"/>
        <v>0</v>
      </c>
      <c r="J781" s="14"/>
    </row>
    <row r="782" spans="1:10" ht="15.75" customHeight="1" x14ac:dyDescent="0.25">
      <c r="A782" s="41" t="s">
        <v>27</v>
      </c>
      <c r="B782" s="34" t="s">
        <v>2393</v>
      </c>
      <c r="C782" s="35">
        <v>1.65</v>
      </c>
      <c r="D782" s="30">
        <f t="shared" si="71"/>
        <v>61.792500000000004</v>
      </c>
      <c r="E782" s="30">
        <f t="shared" si="72"/>
        <v>58.702874999999999</v>
      </c>
      <c r="F782" s="82">
        <f t="shared" si="75"/>
        <v>55.613250000000008</v>
      </c>
      <c r="G782" s="29"/>
      <c r="H782" s="82">
        <f t="shared" ca="1" si="77"/>
        <v>61.792500000000004</v>
      </c>
      <c r="I782" s="36">
        <f t="shared" ca="1" si="76"/>
        <v>0</v>
      </c>
      <c r="J782" s="14"/>
    </row>
    <row r="783" spans="1:10" ht="15.75" customHeight="1" x14ac:dyDescent="0.25">
      <c r="A783" s="41" t="s">
        <v>27</v>
      </c>
      <c r="B783" s="34" t="s">
        <v>2394</v>
      </c>
      <c r="C783" s="35">
        <v>1.65</v>
      </c>
      <c r="D783" s="30">
        <f t="shared" si="71"/>
        <v>61.792500000000004</v>
      </c>
      <c r="E783" s="30">
        <f t="shared" si="72"/>
        <v>58.702874999999999</v>
      </c>
      <c r="F783" s="82">
        <f t="shared" si="75"/>
        <v>55.613250000000008</v>
      </c>
      <c r="G783" s="29"/>
      <c r="H783" s="82">
        <f t="shared" ca="1" si="77"/>
        <v>61.792500000000004</v>
      </c>
      <c r="I783" s="36">
        <f t="shared" ca="1" si="76"/>
        <v>0</v>
      </c>
      <c r="J783" s="14"/>
    </row>
    <row r="784" spans="1:10" ht="15.75" customHeight="1" x14ac:dyDescent="0.25">
      <c r="A784" s="41" t="s">
        <v>27</v>
      </c>
      <c r="B784" s="34" t="s">
        <v>2395</v>
      </c>
      <c r="C784" s="35">
        <v>1.65</v>
      </c>
      <c r="D784" s="30">
        <f t="shared" si="71"/>
        <v>61.792500000000004</v>
      </c>
      <c r="E784" s="30">
        <f t="shared" si="72"/>
        <v>58.702874999999999</v>
      </c>
      <c r="F784" s="82">
        <f t="shared" si="75"/>
        <v>55.613250000000008</v>
      </c>
      <c r="G784" s="29"/>
      <c r="H784" s="82">
        <f t="shared" ca="1" si="77"/>
        <v>61.792500000000004</v>
      </c>
      <c r="I784" s="36">
        <f t="shared" ca="1" si="76"/>
        <v>0</v>
      </c>
      <c r="J784" s="14"/>
    </row>
    <row r="785" spans="1:10" ht="15.75" customHeight="1" x14ac:dyDescent="0.25">
      <c r="A785" s="41" t="s">
        <v>27</v>
      </c>
      <c r="B785" s="34" t="s">
        <v>2396</v>
      </c>
      <c r="C785" s="35">
        <v>1.65</v>
      </c>
      <c r="D785" s="30">
        <f t="shared" si="71"/>
        <v>61.792500000000004</v>
      </c>
      <c r="E785" s="30">
        <f t="shared" si="72"/>
        <v>58.702874999999999</v>
      </c>
      <c r="F785" s="82">
        <f t="shared" si="75"/>
        <v>55.613250000000008</v>
      </c>
      <c r="G785" s="29"/>
      <c r="H785" s="82">
        <f t="shared" ca="1" si="77"/>
        <v>61.792500000000004</v>
      </c>
      <c r="I785" s="36">
        <f t="shared" ca="1" si="76"/>
        <v>0</v>
      </c>
      <c r="J785" s="14"/>
    </row>
    <row r="786" spans="1:10" ht="15.75" customHeight="1" x14ac:dyDescent="0.25">
      <c r="A786" s="41" t="s">
        <v>27</v>
      </c>
      <c r="B786" s="34" t="s">
        <v>2397</v>
      </c>
      <c r="C786" s="35">
        <v>1.65</v>
      </c>
      <c r="D786" s="30">
        <f t="shared" si="71"/>
        <v>61.792500000000004</v>
      </c>
      <c r="E786" s="30">
        <f t="shared" si="72"/>
        <v>58.702874999999999</v>
      </c>
      <c r="F786" s="82">
        <f t="shared" si="75"/>
        <v>55.613250000000008</v>
      </c>
      <c r="G786" s="29"/>
      <c r="H786" s="82">
        <f t="shared" ca="1" si="77"/>
        <v>61.792500000000004</v>
      </c>
      <c r="I786" s="36">
        <f t="shared" ca="1" si="76"/>
        <v>0</v>
      </c>
      <c r="J786" s="14"/>
    </row>
    <row r="787" spans="1:10" ht="15.75" customHeight="1" x14ac:dyDescent="0.25">
      <c r="A787" s="41" t="s">
        <v>27</v>
      </c>
      <c r="B787" s="34" t="s">
        <v>2398</v>
      </c>
      <c r="C787" s="35">
        <v>1.65</v>
      </c>
      <c r="D787" s="30">
        <f t="shared" si="71"/>
        <v>61.792500000000004</v>
      </c>
      <c r="E787" s="30">
        <f t="shared" si="72"/>
        <v>58.702874999999999</v>
      </c>
      <c r="F787" s="82">
        <f t="shared" si="75"/>
        <v>55.613250000000008</v>
      </c>
      <c r="G787" s="29"/>
      <c r="H787" s="82">
        <f t="shared" ca="1" si="77"/>
        <v>61.792500000000004</v>
      </c>
      <c r="I787" s="36">
        <f t="shared" ca="1" si="76"/>
        <v>0</v>
      </c>
      <c r="J787" s="14"/>
    </row>
    <row r="788" spans="1:10" ht="15.75" customHeight="1" x14ac:dyDescent="0.25">
      <c r="A788" s="41" t="s">
        <v>27</v>
      </c>
      <c r="B788" s="34" t="s">
        <v>1602</v>
      </c>
      <c r="C788" s="35">
        <v>1.65</v>
      </c>
      <c r="D788" s="30">
        <f t="shared" si="71"/>
        <v>61.792500000000004</v>
      </c>
      <c r="E788" s="30">
        <f t="shared" si="72"/>
        <v>58.702874999999999</v>
      </c>
      <c r="F788" s="82">
        <f t="shared" si="75"/>
        <v>55.613250000000008</v>
      </c>
      <c r="G788" s="29"/>
      <c r="H788" s="82">
        <f t="shared" ca="1" si="77"/>
        <v>61.792500000000004</v>
      </c>
      <c r="I788" s="36">
        <f t="shared" ca="1" si="76"/>
        <v>0</v>
      </c>
      <c r="J788" s="14"/>
    </row>
    <row r="789" spans="1:10" ht="15.75" customHeight="1" x14ac:dyDescent="0.25">
      <c r="A789" s="41" t="s">
        <v>27</v>
      </c>
      <c r="B789" s="34" t="s">
        <v>1603</v>
      </c>
      <c r="C789" s="35">
        <v>1.65</v>
      </c>
      <c r="D789" s="30">
        <f t="shared" si="71"/>
        <v>61.792500000000004</v>
      </c>
      <c r="E789" s="30">
        <f t="shared" si="72"/>
        <v>58.702874999999999</v>
      </c>
      <c r="F789" s="82">
        <f t="shared" si="75"/>
        <v>55.613250000000008</v>
      </c>
      <c r="G789" s="29"/>
      <c r="H789" s="82">
        <f t="shared" ca="1" si="77"/>
        <v>61.792500000000004</v>
      </c>
      <c r="I789" s="36">
        <f t="shared" ca="1" si="76"/>
        <v>0</v>
      </c>
      <c r="J789" s="14"/>
    </row>
    <row r="790" spans="1:10" ht="15.75" customHeight="1" x14ac:dyDescent="0.25">
      <c r="A790" s="41" t="s">
        <v>27</v>
      </c>
      <c r="B790" s="34" t="s">
        <v>2399</v>
      </c>
      <c r="C790" s="35">
        <v>1.65</v>
      </c>
      <c r="D790" s="30">
        <f t="shared" si="71"/>
        <v>61.792500000000004</v>
      </c>
      <c r="E790" s="30">
        <f t="shared" si="72"/>
        <v>58.702874999999999</v>
      </c>
      <c r="F790" s="82">
        <f t="shared" si="75"/>
        <v>55.613250000000008</v>
      </c>
      <c r="G790" s="29"/>
      <c r="H790" s="82">
        <f t="shared" ca="1" si="77"/>
        <v>61.792500000000004</v>
      </c>
      <c r="I790" s="36">
        <f t="shared" ca="1" si="76"/>
        <v>0</v>
      </c>
      <c r="J790" s="14"/>
    </row>
    <row r="791" spans="1:10" ht="15.75" customHeight="1" x14ac:dyDescent="0.25">
      <c r="A791" s="41" t="s">
        <v>27</v>
      </c>
      <c r="B791" s="34" t="s">
        <v>2400</v>
      </c>
      <c r="C791" s="35">
        <v>1.65</v>
      </c>
      <c r="D791" s="30">
        <f t="shared" si="71"/>
        <v>61.792500000000004</v>
      </c>
      <c r="E791" s="30">
        <f t="shared" si="72"/>
        <v>58.702874999999999</v>
      </c>
      <c r="F791" s="82">
        <f t="shared" si="75"/>
        <v>55.613250000000008</v>
      </c>
      <c r="G791" s="29"/>
      <c r="H791" s="82">
        <f t="shared" ca="1" si="77"/>
        <v>61.792500000000004</v>
      </c>
      <c r="I791" s="36">
        <f t="shared" ca="1" si="76"/>
        <v>0</v>
      </c>
      <c r="J791" s="14"/>
    </row>
    <row r="792" spans="1:10" ht="15.75" customHeight="1" x14ac:dyDescent="0.25">
      <c r="A792" s="41" t="s">
        <v>27</v>
      </c>
      <c r="B792" s="34" t="s">
        <v>2401</v>
      </c>
      <c r="C792" s="35">
        <v>1.65</v>
      </c>
      <c r="D792" s="30">
        <f t="shared" si="71"/>
        <v>61.792500000000004</v>
      </c>
      <c r="E792" s="30">
        <f t="shared" si="72"/>
        <v>58.702874999999999</v>
      </c>
      <c r="F792" s="82">
        <f t="shared" si="75"/>
        <v>55.613250000000008</v>
      </c>
      <c r="G792" s="29"/>
      <c r="H792" s="82">
        <f t="shared" ca="1" si="77"/>
        <v>61.792500000000004</v>
      </c>
      <c r="I792" s="36">
        <f t="shared" ca="1" si="76"/>
        <v>0</v>
      </c>
      <c r="J792" s="14"/>
    </row>
    <row r="793" spans="1:10" ht="15.75" customHeight="1" x14ac:dyDescent="0.25">
      <c r="A793" s="41" t="s">
        <v>27</v>
      </c>
      <c r="B793" s="34" t="s">
        <v>2402</v>
      </c>
      <c r="C793" s="35">
        <v>1.65</v>
      </c>
      <c r="D793" s="30">
        <f t="shared" si="71"/>
        <v>61.792500000000004</v>
      </c>
      <c r="E793" s="30">
        <f t="shared" si="72"/>
        <v>58.702874999999999</v>
      </c>
      <c r="F793" s="82">
        <f t="shared" si="75"/>
        <v>55.613250000000008</v>
      </c>
      <c r="G793" s="29"/>
      <c r="H793" s="82">
        <f t="shared" ca="1" si="77"/>
        <v>61.792500000000004</v>
      </c>
      <c r="I793" s="36">
        <f t="shared" ca="1" si="76"/>
        <v>0</v>
      </c>
      <c r="J793" s="14"/>
    </row>
    <row r="794" spans="1:10" ht="15.75" customHeight="1" x14ac:dyDescent="0.25">
      <c r="A794" s="41" t="s">
        <v>27</v>
      </c>
      <c r="B794" s="34" t="s">
        <v>2403</v>
      </c>
      <c r="C794" s="35">
        <v>1.65</v>
      </c>
      <c r="D794" s="30">
        <f t="shared" si="71"/>
        <v>61.792500000000004</v>
      </c>
      <c r="E794" s="30">
        <f t="shared" si="72"/>
        <v>58.702874999999999</v>
      </c>
      <c r="F794" s="82">
        <f t="shared" si="75"/>
        <v>55.613250000000008</v>
      </c>
      <c r="G794" s="29"/>
      <c r="H794" s="82">
        <f t="shared" ca="1" si="77"/>
        <v>61.792500000000004</v>
      </c>
      <c r="I794" s="36">
        <f t="shared" ca="1" si="76"/>
        <v>0</v>
      </c>
      <c r="J794" s="14"/>
    </row>
    <row r="795" spans="1:10" ht="15.75" customHeight="1" x14ac:dyDescent="0.25">
      <c r="A795" s="41" t="s">
        <v>27</v>
      </c>
      <c r="B795" s="34" t="s">
        <v>1604</v>
      </c>
      <c r="C795" s="35">
        <v>1.65</v>
      </c>
      <c r="D795" s="30">
        <f t="shared" si="71"/>
        <v>61.792500000000004</v>
      </c>
      <c r="E795" s="30">
        <f t="shared" si="72"/>
        <v>58.702874999999999</v>
      </c>
      <c r="F795" s="82">
        <f t="shared" si="75"/>
        <v>55.613250000000008</v>
      </c>
      <c r="G795" s="29"/>
      <c r="H795" s="82">
        <f t="shared" ca="1" si="77"/>
        <v>61.792500000000004</v>
      </c>
      <c r="I795" s="36">
        <f t="shared" ca="1" si="76"/>
        <v>0</v>
      </c>
      <c r="J795" s="14"/>
    </row>
    <row r="796" spans="1:10" ht="15.75" customHeight="1" x14ac:dyDescent="0.25">
      <c r="A796" s="41" t="s">
        <v>27</v>
      </c>
      <c r="B796" s="34" t="s">
        <v>2024</v>
      </c>
      <c r="C796" s="35">
        <v>1.65</v>
      </c>
      <c r="D796" s="30">
        <f t="shared" si="71"/>
        <v>61.792500000000004</v>
      </c>
      <c r="E796" s="30">
        <f t="shared" si="72"/>
        <v>58.702874999999999</v>
      </c>
      <c r="F796" s="82">
        <f t="shared" si="75"/>
        <v>55.613250000000008</v>
      </c>
      <c r="G796" s="29"/>
      <c r="H796" s="82">
        <f t="shared" ca="1" si="77"/>
        <v>61.792500000000004</v>
      </c>
      <c r="I796" s="36">
        <f t="shared" ca="1" si="76"/>
        <v>0</v>
      </c>
      <c r="J796" s="14"/>
    </row>
    <row r="797" spans="1:10" ht="15.75" customHeight="1" x14ac:dyDescent="0.25">
      <c r="A797" s="41" t="s">
        <v>27</v>
      </c>
      <c r="B797" s="34" t="s">
        <v>1793</v>
      </c>
      <c r="C797" s="35">
        <v>1.65</v>
      </c>
      <c r="D797" s="30">
        <f t="shared" ref="D797:D860" si="78">C797*$K$9</f>
        <v>61.792500000000004</v>
      </c>
      <c r="E797" s="30">
        <f t="shared" ref="E797:E860" si="79">D797*0.95</f>
        <v>58.702874999999999</v>
      </c>
      <c r="F797" s="82">
        <f t="shared" si="75"/>
        <v>55.613250000000008</v>
      </c>
      <c r="G797" s="29"/>
      <c r="H797" s="82">
        <f t="shared" ca="1" si="77"/>
        <v>61.792500000000004</v>
      </c>
      <c r="I797" s="36">
        <f t="shared" ca="1" si="76"/>
        <v>0</v>
      </c>
      <c r="J797" s="14"/>
    </row>
    <row r="798" spans="1:10" ht="15.75" customHeight="1" x14ac:dyDescent="0.25">
      <c r="A798" s="41" t="s">
        <v>27</v>
      </c>
      <c r="B798" s="34" t="s">
        <v>2404</v>
      </c>
      <c r="C798" s="35">
        <v>1.65</v>
      </c>
      <c r="D798" s="30">
        <f t="shared" si="78"/>
        <v>61.792500000000004</v>
      </c>
      <c r="E798" s="30">
        <f t="shared" si="79"/>
        <v>58.702874999999999</v>
      </c>
      <c r="F798" s="82">
        <f t="shared" si="75"/>
        <v>55.613250000000008</v>
      </c>
      <c r="G798" s="29"/>
      <c r="H798" s="82">
        <f t="shared" ca="1" si="77"/>
        <v>61.792500000000004</v>
      </c>
      <c r="I798" s="36">
        <f t="shared" ca="1" si="76"/>
        <v>0</v>
      </c>
      <c r="J798" s="14"/>
    </row>
    <row r="799" spans="1:10" ht="15.75" customHeight="1" x14ac:dyDescent="0.25">
      <c r="A799" s="41" t="s">
        <v>27</v>
      </c>
      <c r="B799" s="34" t="s">
        <v>2405</v>
      </c>
      <c r="C799" s="35">
        <v>1.65</v>
      </c>
      <c r="D799" s="30">
        <f t="shared" si="78"/>
        <v>61.792500000000004</v>
      </c>
      <c r="E799" s="30">
        <f t="shared" si="79"/>
        <v>58.702874999999999</v>
      </c>
      <c r="F799" s="82">
        <f t="shared" si="75"/>
        <v>55.613250000000008</v>
      </c>
      <c r="G799" s="29"/>
      <c r="H799" s="82">
        <f t="shared" ca="1" si="77"/>
        <v>61.792500000000004</v>
      </c>
      <c r="I799" s="36">
        <f t="shared" ca="1" si="76"/>
        <v>0</v>
      </c>
      <c r="J799" s="14"/>
    </row>
    <row r="800" spans="1:10" ht="15.75" customHeight="1" x14ac:dyDescent="0.25">
      <c r="A800" s="41" t="s">
        <v>27</v>
      </c>
      <c r="B800" s="34" t="s">
        <v>2406</v>
      </c>
      <c r="C800" s="35">
        <v>1.65</v>
      </c>
      <c r="D800" s="30">
        <f t="shared" si="78"/>
        <v>61.792500000000004</v>
      </c>
      <c r="E800" s="30">
        <f t="shared" si="79"/>
        <v>58.702874999999999</v>
      </c>
      <c r="F800" s="82">
        <f t="shared" si="75"/>
        <v>55.613250000000008</v>
      </c>
      <c r="G800" s="29"/>
      <c r="H800" s="82">
        <f t="shared" ca="1" si="77"/>
        <v>61.792500000000004</v>
      </c>
      <c r="I800" s="36">
        <f t="shared" ca="1" si="76"/>
        <v>0</v>
      </c>
      <c r="J800" s="14"/>
    </row>
    <row r="801" spans="1:10" ht="15.75" customHeight="1" x14ac:dyDescent="0.25">
      <c r="A801" s="41" t="s">
        <v>27</v>
      </c>
      <c r="B801" s="34" t="s">
        <v>2407</v>
      </c>
      <c r="C801" s="35">
        <v>1.65</v>
      </c>
      <c r="D801" s="30">
        <f t="shared" si="78"/>
        <v>61.792500000000004</v>
      </c>
      <c r="E801" s="30">
        <f t="shared" si="79"/>
        <v>58.702874999999999</v>
      </c>
      <c r="F801" s="82">
        <f t="shared" ref="F801:F864" si="80">D801*0.9</f>
        <v>55.613250000000008</v>
      </c>
      <c r="G801" s="29"/>
      <c r="H801" s="82">
        <f t="shared" ca="1" si="77"/>
        <v>61.792500000000004</v>
      </c>
      <c r="I801" s="36">
        <f t="shared" ref="I801:I864" ca="1" si="81">G801*H801</f>
        <v>0</v>
      </c>
      <c r="J801" s="14"/>
    </row>
    <row r="802" spans="1:10" ht="15.75" customHeight="1" x14ac:dyDescent="0.25">
      <c r="A802" s="41" t="s">
        <v>27</v>
      </c>
      <c r="B802" s="34" t="s">
        <v>2408</v>
      </c>
      <c r="C802" s="35">
        <v>1.65</v>
      </c>
      <c r="D802" s="30">
        <f t="shared" si="78"/>
        <v>61.792500000000004</v>
      </c>
      <c r="E802" s="30">
        <f t="shared" si="79"/>
        <v>58.702874999999999</v>
      </c>
      <c r="F802" s="82">
        <f t="shared" si="80"/>
        <v>55.613250000000008</v>
      </c>
      <c r="G802" s="29"/>
      <c r="H802" s="82">
        <f t="shared" ca="1" si="77"/>
        <v>61.792500000000004</v>
      </c>
      <c r="I802" s="36">
        <f t="shared" ca="1" si="81"/>
        <v>0</v>
      </c>
      <c r="J802" s="14"/>
    </row>
    <row r="803" spans="1:10" ht="15.75" customHeight="1" x14ac:dyDescent="0.25">
      <c r="A803" s="41" t="s">
        <v>27</v>
      </c>
      <c r="B803" s="34" t="s">
        <v>2409</v>
      </c>
      <c r="C803" s="35">
        <v>1.65</v>
      </c>
      <c r="D803" s="30">
        <f t="shared" si="78"/>
        <v>61.792500000000004</v>
      </c>
      <c r="E803" s="30">
        <f t="shared" si="79"/>
        <v>58.702874999999999</v>
      </c>
      <c r="F803" s="82">
        <f t="shared" si="80"/>
        <v>55.613250000000008</v>
      </c>
      <c r="G803" s="29"/>
      <c r="H803" s="82">
        <f t="shared" ca="1" si="77"/>
        <v>61.792500000000004</v>
      </c>
      <c r="I803" s="36">
        <f t="shared" ca="1" si="81"/>
        <v>0</v>
      </c>
      <c r="J803" s="14"/>
    </row>
    <row r="804" spans="1:10" ht="15.75" customHeight="1" x14ac:dyDescent="0.25">
      <c r="A804" s="41" t="s">
        <v>27</v>
      </c>
      <c r="B804" s="34" t="s">
        <v>2410</v>
      </c>
      <c r="C804" s="35">
        <v>1.65</v>
      </c>
      <c r="D804" s="30">
        <f t="shared" si="78"/>
        <v>61.792500000000004</v>
      </c>
      <c r="E804" s="30">
        <f t="shared" si="79"/>
        <v>58.702874999999999</v>
      </c>
      <c r="F804" s="82">
        <f t="shared" si="80"/>
        <v>55.613250000000008</v>
      </c>
      <c r="G804" s="29"/>
      <c r="H804" s="82">
        <f t="shared" ca="1" si="77"/>
        <v>61.792500000000004</v>
      </c>
      <c r="I804" s="36">
        <f t="shared" ca="1" si="81"/>
        <v>0</v>
      </c>
      <c r="J804" s="14"/>
    </row>
    <row r="805" spans="1:10" ht="15.75" customHeight="1" x14ac:dyDescent="0.25">
      <c r="A805" s="41" t="s">
        <v>27</v>
      </c>
      <c r="B805" s="34" t="s">
        <v>1605</v>
      </c>
      <c r="C805" s="35">
        <v>1.65</v>
      </c>
      <c r="D805" s="30">
        <f t="shared" si="78"/>
        <v>61.792500000000004</v>
      </c>
      <c r="E805" s="30">
        <f t="shared" si="79"/>
        <v>58.702874999999999</v>
      </c>
      <c r="F805" s="82">
        <f t="shared" si="80"/>
        <v>55.613250000000008</v>
      </c>
      <c r="G805" s="29"/>
      <c r="H805" s="82">
        <f t="shared" ca="1" si="77"/>
        <v>61.792500000000004</v>
      </c>
      <c r="I805" s="36">
        <f t="shared" ca="1" si="81"/>
        <v>0</v>
      </c>
      <c r="J805" s="14"/>
    </row>
    <row r="806" spans="1:10" ht="15.75" customHeight="1" x14ac:dyDescent="0.25">
      <c r="A806" s="41" t="s">
        <v>27</v>
      </c>
      <c r="B806" s="34" t="s">
        <v>2411</v>
      </c>
      <c r="C806" s="35">
        <v>1.65</v>
      </c>
      <c r="D806" s="30">
        <f t="shared" si="78"/>
        <v>61.792500000000004</v>
      </c>
      <c r="E806" s="30">
        <f t="shared" si="79"/>
        <v>58.702874999999999</v>
      </c>
      <c r="F806" s="82">
        <f t="shared" si="80"/>
        <v>55.613250000000008</v>
      </c>
      <c r="G806" s="29"/>
      <c r="H806" s="82">
        <f t="shared" ca="1" si="77"/>
        <v>61.792500000000004</v>
      </c>
      <c r="I806" s="36">
        <f t="shared" ca="1" si="81"/>
        <v>0</v>
      </c>
      <c r="J806" s="14"/>
    </row>
    <row r="807" spans="1:10" ht="15.75" customHeight="1" x14ac:dyDescent="0.25">
      <c r="A807" s="41" t="s">
        <v>27</v>
      </c>
      <c r="B807" s="34" t="s">
        <v>2412</v>
      </c>
      <c r="C807" s="35">
        <v>1.65</v>
      </c>
      <c r="D807" s="30">
        <f t="shared" si="78"/>
        <v>61.792500000000004</v>
      </c>
      <c r="E807" s="30">
        <f t="shared" si="79"/>
        <v>58.702874999999999</v>
      </c>
      <c r="F807" s="82">
        <f t="shared" si="80"/>
        <v>55.613250000000008</v>
      </c>
      <c r="G807" s="29"/>
      <c r="H807" s="82">
        <f t="shared" ca="1" si="77"/>
        <v>61.792500000000004</v>
      </c>
      <c r="I807" s="36">
        <f t="shared" ca="1" si="81"/>
        <v>0</v>
      </c>
      <c r="J807" s="14"/>
    </row>
    <row r="808" spans="1:10" ht="15.75" customHeight="1" x14ac:dyDescent="0.25">
      <c r="A808" s="41" t="s">
        <v>27</v>
      </c>
      <c r="B808" s="34" t="s">
        <v>2413</v>
      </c>
      <c r="C808" s="35">
        <v>1.65</v>
      </c>
      <c r="D808" s="30">
        <f t="shared" si="78"/>
        <v>61.792500000000004</v>
      </c>
      <c r="E808" s="30">
        <f t="shared" si="79"/>
        <v>58.702874999999999</v>
      </c>
      <c r="F808" s="82">
        <f t="shared" si="80"/>
        <v>55.613250000000008</v>
      </c>
      <c r="G808" s="29"/>
      <c r="H808" s="82">
        <f t="shared" ca="1" si="77"/>
        <v>61.792500000000004</v>
      </c>
      <c r="I808" s="36">
        <f t="shared" ca="1" si="81"/>
        <v>0</v>
      </c>
      <c r="J808" s="14"/>
    </row>
    <row r="809" spans="1:10" ht="15.75" customHeight="1" x14ac:dyDescent="0.25">
      <c r="A809" s="41" t="s">
        <v>27</v>
      </c>
      <c r="B809" s="34" t="s">
        <v>2414</v>
      </c>
      <c r="C809" s="35">
        <v>1.65</v>
      </c>
      <c r="D809" s="30">
        <f t="shared" si="78"/>
        <v>61.792500000000004</v>
      </c>
      <c r="E809" s="30">
        <f t="shared" si="79"/>
        <v>58.702874999999999</v>
      </c>
      <c r="F809" s="82">
        <f t="shared" si="80"/>
        <v>55.613250000000008</v>
      </c>
      <c r="G809" s="29"/>
      <c r="H809" s="82">
        <f t="shared" ca="1" si="77"/>
        <v>61.792500000000004</v>
      </c>
      <c r="I809" s="36">
        <f t="shared" ca="1" si="81"/>
        <v>0</v>
      </c>
      <c r="J809" s="14"/>
    </row>
    <row r="810" spans="1:10" ht="15.75" customHeight="1" x14ac:dyDescent="0.25">
      <c r="A810" s="41" t="s">
        <v>27</v>
      </c>
      <c r="B810" s="34" t="s">
        <v>2415</v>
      </c>
      <c r="C810" s="35">
        <v>1.65</v>
      </c>
      <c r="D810" s="30">
        <f t="shared" si="78"/>
        <v>61.792500000000004</v>
      </c>
      <c r="E810" s="30">
        <f t="shared" si="79"/>
        <v>58.702874999999999</v>
      </c>
      <c r="F810" s="82">
        <f t="shared" si="80"/>
        <v>55.613250000000008</v>
      </c>
      <c r="G810" s="29"/>
      <c r="H810" s="82">
        <f t="shared" ca="1" si="77"/>
        <v>61.792500000000004</v>
      </c>
      <c r="I810" s="36">
        <f t="shared" ca="1" si="81"/>
        <v>0</v>
      </c>
      <c r="J810" s="14"/>
    </row>
    <row r="811" spans="1:10" ht="15.75" customHeight="1" x14ac:dyDescent="0.25">
      <c r="A811" s="41" t="s">
        <v>27</v>
      </c>
      <c r="B811" s="34" t="s">
        <v>2416</v>
      </c>
      <c r="C811" s="35">
        <v>1.65</v>
      </c>
      <c r="D811" s="30">
        <f t="shared" si="78"/>
        <v>61.792500000000004</v>
      </c>
      <c r="E811" s="30">
        <f t="shared" si="79"/>
        <v>58.702874999999999</v>
      </c>
      <c r="F811" s="82">
        <f t="shared" si="80"/>
        <v>55.613250000000008</v>
      </c>
      <c r="G811" s="29"/>
      <c r="H811" s="82">
        <f t="shared" ca="1" si="77"/>
        <v>61.792500000000004</v>
      </c>
      <c r="I811" s="36">
        <f t="shared" ca="1" si="81"/>
        <v>0</v>
      </c>
      <c r="J811" s="14"/>
    </row>
    <row r="812" spans="1:10" ht="15.75" customHeight="1" x14ac:dyDescent="0.25">
      <c r="A812" s="41" t="s">
        <v>27</v>
      </c>
      <c r="B812" s="34" t="s">
        <v>2417</v>
      </c>
      <c r="C812" s="35">
        <v>1.65</v>
      </c>
      <c r="D812" s="30">
        <f t="shared" si="78"/>
        <v>61.792500000000004</v>
      </c>
      <c r="E812" s="30">
        <f t="shared" si="79"/>
        <v>58.702874999999999</v>
      </c>
      <c r="F812" s="82">
        <f t="shared" si="80"/>
        <v>55.613250000000008</v>
      </c>
      <c r="G812" s="29"/>
      <c r="H812" s="82">
        <f t="shared" ca="1" si="77"/>
        <v>61.792500000000004</v>
      </c>
      <c r="I812" s="36">
        <f t="shared" ca="1" si="81"/>
        <v>0</v>
      </c>
      <c r="J812" s="14"/>
    </row>
    <row r="813" spans="1:10" ht="15.75" customHeight="1" x14ac:dyDescent="0.25">
      <c r="A813" s="41" t="s">
        <v>27</v>
      </c>
      <c r="B813" s="34" t="s">
        <v>2418</v>
      </c>
      <c r="C813" s="35">
        <v>1.65</v>
      </c>
      <c r="D813" s="30">
        <f t="shared" si="78"/>
        <v>61.792500000000004</v>
      </c>
      <c r="E813" s="30">
        <f t="shared" si="79"/>
        <v>58.702874999999999</v>
      </c>
      <c r="F813" s="82">
        <f t="shared" si="80"/>
        <v>55.613250000000008</v>
      </c>
      <c r="G813" s="29"/>
      <c r="H813" s="82">
        <f t="shared" ca="1" si="77"/>
        <v>61.792500000000004</v>
      </c>
      <c r="I813" s="36">
        <f t="shared" ca="1" si="81"/>
        <v>0</v>
      </c>
      <c r="J813" s="14"/>
    </row>
    <row r="814" spans="1:10" ht="15.75" customHeight="1" x14ac:dyDescent="0.25">
      <c r="A814" s="41" t="s">
        <v>27</v>
      </c>
      <c r="B814" s="34" t="s">
        <v>1606</v>
      </c>
      <c r="C814" s="35">
        <v>1.65</v>
      </c>
      <c r="D814" s="30">
        <f t="shared" si="78"/>
        <v>61.792500000000004</v>
      </c>
      <c r="E814" s="30">
        <f t="shared" si="79"/>
        <v>58.702874999999999</v>
      </c>
      <c r="F814" s="82">
        <f t="shared" si="80"/>
        <v>55.613250000000008</v>
      </c>
      <c r="G814" s="29"/>
      <c r="H814" s="82">
        <f t="shared" ca="1" si="77"/>
        <v>61.792500000000004</v>
      </c>
      <c r="I814" s="36">
        <f t="shared" ca="1" si="81"/>
        <v>0</v>
      </c>
      <c r="J814" s="14"/>
    </row>
    <row r="815" spans="1:10" ht="15.75" customHeight="1" x14ac:dyDescent="0.25">
      <c r="A815" s="41" t="s">
        <v>27</v>
      </c>
      <c r="B815" s="34" t="s">
        <v>2419</v>
      </c>
      <c r="C815" s="35">
        <v>1.65</v>
      </c>
      <c r="D815" s="30">
        <f t="shared" si="78"/>
        <v>61.792500000000004</v>
      </c>
      <c r="E815" s="30">
        <f t="shared" si="79"/>
        <v>58.702874999999999</v>
      </c>
      <c r="F815" s="82">
        <f t="shared" si="80"/>
        <v>55.613250000000008</v>
      </c>
      <c r="G815" s="29"/>
      <c r="H815" s="82">
        <f t="shared" ca="1" si="77"/>
        <v>61.792500000000004</v>
      </c>
      <c r="I815" s="36">
        <f t="shared" ca="1" si="81"/>
        <v>0</v>
      </c>
      <c r="J815" s="14"/>
    </row>
    <row r="816" spans="1:10" ht="15.75" customHeight="1" x14ac:dyDescent="0.25">
      <c r="A816" s="41" t="s">
        <v>27</v>
      </c>
      <c r="B816" s="34" t="s">
        <v>2420</v>
      </c>
      <c r="C816" s="35">
        <v>1.65</v>
      </c>
      <c r="D816" s="30">
        <f t="shared" si="78"/>
        <v>61.792500000000004</v>
      </c>
      <c r="E816" s="30">
        <f t="shared" si="79"/>
        <v>58.702874999999999</v>
      </c>
      <c r="F816" s="82">
        <f t="shared" si="80"/>
        <v>55.613250000000008</v>
      </c>
      <c r="G816" s="29"/>
      <c r="H816" s="82">
        <f t="shared" ca="1" si="77"/>
        <v>61.792500000000004</v>
      </c>
      <c r="I816" s="36">
        <f t="shared" ca="1" si="81"/>
        <v>0</v>
      </c>
      <c r="J816" s="14"/>
    </row>
    <row r="817" spans="1:10" ht="15.75" customHeight="1" x14ac:dyDescent="0.25">
      <c r="A817" s="41" t="s">
        <v>27</v>
      </c>
      <c r="B817" s="34" t="s">
        <v>1607</v>
      </c>
      <c r="C817" s="35">
        <v>1.65</v>
      </c>
      <c r="D817" s="30">
        <f t="shared" si="78"/>
        <v>61.792500000000004</v>
      </c>
      <c r="E817" s="30">
        <f t="shared" si="79"/>
        <v>58.702874999999999</v>
      </c>
      <c r="F817" s="82">
        <f t="shared" si="80"/>
        <v>55.613250000000008</v>
      </c>
      <c r="G817" s="29"/>
      <c r="H817" s="82">
        <f t="shared" ca="1" si="77"/>
        <v>61.792500000000004</v>
      </c>
      <c r="I817" s="36">
        <f t="shared" ca="1" si="81"/>
        <v>0</v>
      </c>
      <c r="J817" s="14"/>
    </row>
    <row r="818" spans="1:10" ht="15.75" customHeight="1" x14ac:dyDescent="0.25">
      <c r="A818" s="41" t="s">
        <v>27</v>
      </c>
      <c r="B818" s="34" t="s">
        <v>2421</v>
      </c>
      <c r="C818" s="35">
        <v>1.65</v>
      </c>
      <c r="D818" s="30">
        <f t="shared" si="78"/>
        <v>61.792500000000004</v>
      </c>
      <c r="E818" s="30">
        <f t="shared" si="79"/>
        <v>58.702874999999999</v>
      </c>
      <c r="F818" s="82">
        <f t="shared" si="80"/>
        <v>55.613250000000008</v>
      </c>
      <c r="G818" s="29"/>
      <c r="H818" s="82">
        <f t="shared" ca="1" si="77"/>
        <v>61.792500000000004</v>
      </c>
      <c r="I818" s="36">
        <f t="shared" ca="1" si="81"/>
        <v>0</v>
      </c>
      <c r="J818" s="14"/>
    </row>
    <row r="819" spans="1:10" ht="15.75" customHeight="1" x14ac:dyDescent="0.25">
      <c r="A819" s="41" t="s">
        <v>27</v>
      </c>
      <c r="B819" s="34" t="s">
        <v>1608</v>
      </c>
      <c r="C819" s="35">
        <v>1.65</v>
      </c>
      <c r="D819" s="30">
        <f t="shared" si="78"/>
        <v>61.792500000000004</v>
      </c>
      <c r="E819" s="30">
        <f t="shared" si="79"/>
        <v>58.702874999999999</v>
      </c>
      <c r="F819" s="82">
        <f t="shared" si="80"/>
        <v>55.613250000000008</v>
      </c>
      <c r="G819" s="29"/>
      <c r="H819" s="82">
        <f t="shared" ca="1" si="77"/>
        <v>61.792500000000004</v>
      </c>
      <c r="I819" s="36">
        <f t="shared" ca="1" si="81"/>
        <v>0</v>
      </c>
      <c r="J819" s="14"/>
    </row>
    <row r="820" spans="1:10" ht="15.75" customHeight="1" x14ac:dyDescent="0.25">
      <c r="A820" s="41" t="s">
        <v>27</v>
      </c>
      <c r="B820" s="34" t="s">
        <v>2422</v>
      </c>
      <c r="C820" s="35">
        <v>1.65</v>
      </c>
      <c r="D820" s="30">
        <f t="shared" si="78"/>
        <v>61.792500000000004</v>
      </c>
      <c r="E820" s="30">
        <f t="shared" si="79"/>
        <v>58.702874999999999</v>
      </c>
      <c r="F820" s="82">
        <f t="shared" si="80"/>
        <v>55.613250000000008</v>
      </c>
      <c r="G820" s="29"/>
      <c r="H820" s="82">
        <f t="shared" ca="1" si="77"/>
        <v>61.792500000000004</v>
      </c>
      <c r="I820" s="36">
        <f t="shared" ca="1" si="81"/>
        <v>0</v>
      </c>
      <c r="J820" s="14"/>
    </row>
    <row r="821" spans="1:10" ht="15.75" customHeight="1" x14ac:dyDescent="0.25">
      <c r="A821" s="41" t="s">
        <v>27</v>
      </c>
      <c r="B821" s="34" t="s">
        <v>1727</v>
      </c>
      <c r="C821" s="35">
        <v>1.65</v>
      </c>
      <c r="D821" s="30">
        <f t="shared" si="78"/>
        <v>61.792500000000004</v>
      </c>
      <c r="E821" s="30">
        <f t="shared" si="79"/>
        <v>58.702874999999999</v>
      </c>
      <c r="F821" s="82">
        <f t="shared" si="80"/>
        <v>55.613250000000008</v>
      </c>
      <c r="G821" s="29"/>
      <c r="H821" s="82">
        <f t="shared" ca="1" si="77"/>
        <v>61.792500000000004</v>
      </c>
      <c r="I821" s="36">
        <f t="shared" ca="1" si="81"/>
        <v>0</v>
      </c>
      <c r="J821" s="14"/>
    </row>
    <row r="822" spans="1:10" ht="15.75" customHeight="1" x14ac:dyDescent="0.25">
      <c r="A822" s="41" t="s">
        <v>27</v>
      </c>
      <c r="B822" s="34" t="s">
        <v>2423</v>
      </c>
      <c r="C822" s="35">
        <v>1.65</v>
      </c>
      <c r="D822" s="30">
        <f t="shared" si="78"/>
        <v>61.792500000000004</v>
      </c>
      <c r="E822" s="30">
        <f t="shared" si="79"/>
        <v>58.702874999999999</v>
      </c>
      <c r="F822" s="82">
        <f t="shared" si="80"/>
        <v>55.613250000000008</v>
      </c>
      <c r="G822" s="29"/>
      <c r="H822" s="82">
        <f t="shared" ca="1" si="77"/>
        <v>61.792500000000004</v>
      </c>
      <c r="I822" s="36">
        <f t="shared" ca="1" si="81"/>
        <v>0</v>
      </c>
      <c r="J822" s="14"/>
    </row>
    <row r="823" spans="1:10" ht="15.75" customHeight="1" x14ac:dyDescent="0.25">
      <c r="A823" s="41" t="s">
        <v>27</v>
      </c>
      <c r="B823" s="34" t="s">
        <v>2424</v>
      </c>
      <c r="C823" s="35">
        <v>1.65</v>
      </c>
      <c r="D823" s="30">
        <f t="shared" si="78"/>
        <v>61.792500000000004</v>
      </c>
      <c r="E823" s="30">
        <f t="shared" si="79"/>
        <v>58.702874999999999</v>
      </c>
      <c r="F823" s="82">
        <f t="shared" si="80"/>
        <v>55.613250000000008</v>
      </c>
      <c r="G823" s="29"/>
      <c r="H823" s="82">
        <f t="shared" ca="1" si="77"/>
        <v>61.792500000000004</v>
      </c>
      <c r="I823" s="36">
        <f t="shared" ca="1" si="81"/>
        <v>0</v>
      </c>
      <c r="J823" s="14"/>
    </row>
    <row r="824" spans="1:10" ht="15.75" customHeight="1" x14ac:dyDescent="0.25">
      <c r="A824" s="41" t="s">
        <v>27</v>
      </c>
      <c r="B824" s="34" t="s">
        <v>2425</v>
      </c>
      <c r="C824" s="35">
        <v>1.65</v>
      </c>
      <c r="D824" s="30">
        <f t="shared" si="78"/>
        <v>61.792500000000004</v>
      </c>
      <c r="E824" s="30">
        <f t="shared" si="79"/>
        <v>58.702874999999999</v>
      </c>
      <c r="F824" s="82">
        <f t="shared" si="80"/>
        <v>55.613250000000008</v>
      </c>
      <c r="G824" s="29"/>
      <c r="H824" s="82">
        <f t="shared" ca="1" si="77"/>
        <v>61.792500000000004</v>
      </c>
      <c r="I824" s="36">
        <f t="shared" ca="1" si="81"/>
        <v>0</v>
      </c>
      <c r="J824" s="14"/>
    </row>
    <row r="825" spans="1:10" ht="15.75" customHeight="1" x14ac:dyDescent="0.25">
      <c r="A825" s="41" t="s">
        <v>27</v>
      </c>
      <c r="B825" s="34" t="s">
        <v>2426</v>
      </c>
      <c r="C825" s="35">
        <v>1.65</v>
      </c>
      <c r="D825" s="30">
        <f t="shared" si="78"/>
        <v>61.792500000000004</v>
      </c>
      <c r="E825" s="30">
        <f t="shared" si="79"/>
        <v>58.702874999999999</v>
      </c>
      <c r="F825" s="82">
        <f t="shared" si="80"/>
        <v>55.613250000000008</v>
      </c>
      <c r="G825" s="29"/>
      <c r="H825" s="82">
        <f t="shared" ca="1" si="77"/>
        <v>61.792500000000004</v>
      </c>
      <c r="I825" s="36">
        <f t="shared" ca="1" si="81"/>
        <v>0</v>
      </c>
      <c r="J825" s="14"/>
    </row>
    <row r="826" spans="1:10" ht="15.75" customHeight="1" x14ac:dyDescent="0.25">
      <c r="A826" s="41" t="s">
        <v>27</v>
      </c>
      <c r="B826" s="34" t="s">
        <v>2427</v>
      </c>
      <c r="C826" s="35">
        <v>1.65</v>
      </c>
      <c r="D826" s="30">
        <f t="shared" si="78"/>
        <v>61.792500000000004</v>
      </c>
      <c r="E826" s="30">
        <f t="shared" si="79"/>
        <v>58.702874999999999</v>
      </c>
      <c r="F826" s="82">
        <f t="shared" si="80"/>
        <v>55.613250000000008</v>
      </c>
      <c r="G826" s="29"/>
      <c r="H826" s="82">
        <f t="shared" ca="1" si="77"/>
        <v>61.792500000000004</v>
      </c>
      <c r="I826" s="36">
        <f t="shared" ca="1" si="81"/>
        <v>0</v>
      </c>
      <c r="J826" s="14"/>
    </row>
    <row r="827" spans="1:10" ht="15.75" customHeight="1" x14ac:dyDescent="0.25">
      <c r="A827" s="41" t="s">
        <v>27</v>
      </c>
      <c r="B827" s="34" t="s">
        <v>2428</v>
      </c>
      <c r="C827" s="35">
        <v>1.65</v>
      </c>
      <c r="D827" s="30">
        <f t="shared" si="78"/>
        <v>61.792500000000004</v>
      </c>
      <c r="E827" s="30">
        <f t="shared" si="79"/>
        <v>58.702874999999999</v>
      </c>
      <c r="F827" s="82">
        <f t="shared" si="80"/>
        <v>55.613250000000008</v>
      </c>
      <c r="G827" s="29"/>
      <c r="H827" s="82">
        <f t="shared" ca="1" si="77"/>
        <v>61.792500000000004</v>
      </c>
      <c r="I827" s="36">
        <f t="shared" ca="1" si="81"/>
        <v>0</v>
      </c>
      <c r="J827" s="14"/>
    </row>
    <row r="828" spans="1:10" ht="15.75" customHeight="1" x14ac:dyDescent="0.25">
      <c r="A828" s="41" t="s">
        <v>27</v>
      </c>
      <c r="B828" s="34" t="s">
        <v>1609</v>
      </c>
      <c r="C828" s="35">
        <v>1.65</v>
      </c>
      <c r="D828" s="30">
        <f t="shared" si="78"/>
        <v>61.792500000000004</v>
      </c>
      <c r="E828" s="30">
        <f t="shared" si="79"/>
        <v>58.702874999999999</v>
      </c>
      <c r="F828" s="82">
        <f t="shared" si="80"/>
        <v>55.613250000000008</v>
      </c>
      <c r="G828" s="29"/>
      <c r="H828" s="82">
        <f t="shared" ca="1" si="77"/>
        <v>61.792500000000004</v>
      </c>
      <c r="I828" s="36">
        <f t="shared" ca="1" si="81"/>
        <v>0</v>
      </c>
      <c r="J828" s="14"/>
    </row>
    <row r="829" spans="1:10" ht="15.75" customHeight="1" x14ac:dyDescent="0.25">
      <c r="A829" s="41" t="s">
        <v>27</v>
      </c>
      <c r="B829" s="34" t="s">
        <v>1610</v>
      </c>
      <c r="C829" s="35">
        <v>1.65</v>
      </c>
      <c r="D829" s="30">
        <f t="shared" si="78"/>
        <v>61.792500000000004</v>
      </c>
      <c r="E829" s="30">
        <f t="shared" si="79"/>
        <v>58.702874999999999</v>
      </c>
      <c r="F829" s="82">
        <f t="shared" si="80"/>
        <v>55.613250000000008</v>
      </c>
      <c r="G829" s="29"/>
      <c r="H829" s="82">
        <f t="shared" ca="1" si="77"/>
        <v>61.792500000000004</v>
      </c>
      <c r="I829" s="36">
        <f t="shared" ca="1" si="81"/>
        <v>0</v>
      </c>
      <c r="J829" s="14"/>
    </row>
    <row r="830" spans="1:10" ht="15.75" customHeight="1" x14ac:dyDescent="0.25">
      <c r="A830" s="41" t="s">
        <v>27</v>
      </c>
      <c r="B830" s="34" t="s">
        <v>2429</v>
      </c>
      <c r="C830" s="35">
        <v>1.65</v>
      </c>
      <c r="D830" s="30">
        <f t="shared" si="78"/>
        <v>61.792500000000004</v>
      </c>
      <c r="E830" s="30">
        <f t="shared" si="79"/>
        <v>58.702874999999999</v>
      </c>
      <c r="F830" s="82">
        <f t="shared" si="80"/>
        <v>55.613250000000008</v>
      </c>
      <c r="G830" s="29"/>
      <c r="H830" s="82">
        <f t="shared" ca="1" si="77"/>
        <v>61.792500000000004</v>
      </c>
      <c r="I830" s="36">
        <f t="shared" ca="1" si="81"/>
        <v>0</v>
      </c>
      <c r="J830" s="14"/>
    </row>
    <row r="831" spans="1:10" ht="15.75" customHeight="1" x14ac:dyDescent="0.25">
      <c r="A831" s="41" t="s">
        <v>27</v>
      </c>
      <c r="B831" s="34" t="s">
        <v>2430</v>
      </c>
      <c r="C831" s="35">
        <v>1.65</v>
      </c>
      <c r="D831" s="30">
        <f t="shared" si="78"/>
        <v>61.792500000000004</v>
      </c>
      <c r="E831" s="30">
        <f t="shared" si="79"/>
        <v>58.702874999999999</v>
      </c>
      <c r="F831" s="82">
        <f t="shared" si="80"/>
        <v>55.613250000000008</v>
      </c>
      <c r="G831" s="29"/>
      <c r="H831" s="82">
        <f t="shared" ca="1" si="77"/>
        <v>61.792500000000004</v>
      </c>
      <c r="I831" s="36">
        <f t="shared" ca="1" si="81"/>
        <v>0</v>
      </c>
      <c r="J831" s="14"/>
    </row>
    <row r="832" spans="1:10" ht="15.75" customHeight="1" x14ac:dyDescent="0.25">
      <c r="A832" s="41" t="s">
        <v>27</v>
      </c>
      <c r="B832" s="34" t="s">
        <v>2431</v>
      </c>
      <c r="C832" s="35">
        <v>1.65</v>
      </c>
      <c r="D832" s="30">
        <f t="shared" si="78"/>
        <v>61.792500000000004</v>
      </c>
      <c r="E832" s="30">
        <f t="shared" si="79"/>
        <v>58.702874999999999</v>
      </c>
      <c r="F832" s="82">
        <f t="shared" si="80"/>
        <v>55.613250000000008</v>
      </c>
      <c r="G832" s="29"/>
      <c r="H832" s="82">
        <f t="shared" ca="1" si="77"/>
        <v>61.792500000000004</v>
      </c>
      <c r="I832" s="36">
        <f t="shared" ca="1" si="81"/>
        <v>0</v>
      </c>
      <c r="J832" s="14"/>
    </row>
    <row r="833" spans="1:10" ht="15.75" customHeight="1" x14ac:dyDescent="0.25">
      <c r="A833" s="41" t="s">
        <v>27</v>
      </c>
      <c r="B833" s="34" t="s">
        <v>1611</v>
      </c>
      <c r="C833" s="35">
        <v>1.65</v>
      </c>
      <c r="D833" s="30">
        <f t="shared" si="78"/>
        <v>61.792500000000004</v>
      </c>
      <c r="E833" s="30">
        <f t="shared" si="79"/>
        <v>58.702874999999999</v>
      </c>
      <c r="F833" s="82">
        <f t="shared" si="80"/>
        <v>55.613250000000008</v>
      </c>
      <c r="G833" s="29"/>
      <c r="H833" s="82">
        <f t="shared" ca="1" si="77"/>
        <v>61.792500000000004</v>
      </c>
      <c r="I833" s="36">
        <f t="shared" ca="1" si="81"/>
        <v>0</v>
      </c>
      <c r="J833" s="14"/>
    </row>
    <row r="834" spans="1:10" ht="15.75" customHeight="1" x14ac:dyDescent="0.25">
      <c r="A834" s="41" t="s">
        <v>27</v>
      </c>
      <c r="B834" s="34" t="s">
        <v>2432</v>
      </c>
      <c r="C834" s="35">
        <v>1.65</v>
      </c>
      <c r="D834" s="30">
        <f t="shared" si="78"/>
        <v>61.792500000000004</v>
      </c>
      <c r="E834" s="30">
        <f t="shared" si="79"/>
        <v>58.702874999999999</v>
      </c>
      <c r="F834" s="82">
        <f t="shared" si="80"/>
        <v>55.613250000000008</v>
      </c>
      <c r="G834" s="29"/>
      <c r="H834" s="82">
        <f t="shared" ca="1" si="77"/>
        <v>61.792500000000004</v>
      </c>
      <c r="I834" s="36">
        <f t="shared" ca="1" si="81"/>
        <v>0</v>
      </c>
      <c r="J834" s="14"/>
    </row>
    <row r="835" spans="1:10" ht="15.75" customHeight="1" x14ac:dyDescent="0.25">
      <c r="A835" s="41" t="s">
        <v>27</v>
      </c>
      <c r="B835" s="34" t="s">
        <v>2433</v>
      </c>
      <c r="C835" s="35">
        <v>1.65</v>
      </c>
      <c r="D835" s="30">
        <f t="shared" si="78"/>
        <v>61.792500000000004</v>
      </c>
      <c r="E835" s="30">
        <f t="shared" si="79"/>
        <v>58.702874999999999</v>
      </c>
      <c r="F835" s="82">
        <f t="shared" si="80"/>
        <v>55.613250000000008</v>
      </c>
      <c r="G835" s="29"/>
      <c r="H835" s="82">
        <f t="shared" ca="1" si="77"/>
        <v>61.792500000000004</v>
      </c>
      <c r="I835" s="36">
        <f t="shared" ca="1" si="81"/>
        <v>0</v>
      </c>
      <c r="J835" s="14"/>
    </row>
    <row r="836" spans="1:10" ht="15.75" customHeight="1" x14ac:dyDescent="0.25">
      <c r="A836" s="41" t="s">
        <v>27</v>
      </c>
      <c r="B836" s="34" t="s">
        <v>2434</v>
      </c>
      <c r="C836" s="35">
        <v>1.65</v>
      </c>
      <c r="D836" s="30">
        <f t="shared" si="78"/>
        <v>61.792500000000004</v>
      </c>
      <c r="E836" s="30">
        <f t="shared" si="79"/>
        <v>58.702874999999999</v>
      </c>
      <c r="F836" s="82">
        <f t="shared" si="80"/>
        <v>55.613250000000008</v>
      </c>
      <c r="G836" s="29"/>
      <c r="H836" s="82">
        <f t="shared" ca="1" si="77"/>
        <v>61.792500000000004</v>
      </c>
      <c r="I836" s="36">
        <f t="shared" ca="1" si="81"/>
        <v>0</v>
      </c>
      <c r="J836" s="14"/>
    </row>
    <row r="837" spans="1:10" ht="15.75" customHeight="1" x14ac:dyDescent="0.25">
      <c r="A837" s="41" t="s">
        <v>27</v>
      </c>
      <c r="B837" s="34" t="s">
        <v>1808</v>
      </c>
      <c r="C837" s="35">
        <v>1.65</v>
      </c>
      <c r="D837" s="30">
        <f t="shared" si="78"/>
        <v>61.792500000000004</v>
      </c>
      <c r="E837" s="30">
        <f t="shared" si="79"/>
        <v>58.702874999999999</v>
      </c>
      <c r="F837" s="82">
        <f t="shared" si="80"/>
        <v>55.613250000000008</v>
      </c>
      <c r="G837" s="29"/>
      <c r="H837" s="82">
        <f t="shared" ca="1" si="77"/>
        <v>61.792500000000004</v>
      </c>
      <c r="I837" s="36">
        <f t="shared" ca="1" si="81"/>
        <v>0</v>
      </c>
      <c r="J837" s="14"/>
    </row>
    <row r="838" spans="1:10" ht="15.75" customHeight="1" x14ac:dyDescent="0.25">
      <c r="A838" s="41" t="s">
        <v>27</v>
      </c>
      <c r="B838" s="34" t="s">
        <v>2435</v>
      </c>
      <c r="C838" s="35">
        <v>1.65</v>
      </c>
      <c r="D838" s="30">
        <f t="shared" si="78"/>
        <v>61.792500000000004</v>
      </c>
      <c r="E838" s="30">
        <f t="shared" si="79"/>
        <v>58.702874999999999</v>
      </c>
      <c r="F838" s="82">
        <f t="shared" si="80"/>
        <v>55.613250000000008</v>
      </c>
      <c r="G838" s="29"/>
      <c r="H838" s="82">
        <f t="shared" ca="1" si="77"/>
        <v>61.792500000000004</v>
      </c>
      <c r="I838" s="36">
        <f t="shared" ca="1" si="81"/>
        <v>0</v>
      </c>
      <c r="J838" s="14"/>
    </row>
    <row r="839" spans="1:10" ht="15.75" customHeight="1" x14ac:dyDescent="0.25">
      <c r="A839" s="41" t="s">
        <v>27</v>
      </c>
      <c r="B839" s="34" t="s">
        <v>2436</v>
      </c>
      <c r="C839" s="35">
        <v>1.65</v>
      </c>
      <c r="D839" s="30">
        <f t="shared" si="78"/>
        <v>61.792500000000004</v>
      </c>
      <c r="E839" s="30">
        <f t="shared" si="79"/>
        <v>58.702874999999999</v>
      </c>
      <c r="F839" s="82">
        <f t="shared" si="80"/>
        <v>55.613250000000008</v>
      </c>
      <c r="G839" s="29"/>
      <c r="H839" s="82">
        <f t="shared" ca="1" si="77"/>
        <v>61.792500000000004</v>
      </c>
      <c r="I839" s="36">
        <f t="shared" ca="1" si="81"/>
        <v>0</v>
      </c>
      <c r="J839" s="14"/>
    </row>
    <row r="840" spans="1:10" ht="15.75" customHeight="1" x14ac:dyDescent="0.25">
      <c r="A840" s="41" t="s">
        <v>27</v>
      </c>
      <c r="B840" s="34" t="s">
        <v>1612</v>
      </c>
      <c r="C840" s="35">
        <v>1.65</v>
      </c>
      <c r="D840" s="30">
        <f t="shared" si="78"/>
        <v>61.792500000000004</v>
      </c>
      <c r="E840" s="30">
        <f t="shared" si="79"/>
        <v>58.702874999999999</v>
      </c>
      <c r="F840" s="82">
        <f t="shared" si="80"/>
        <v>55.613250000000008</v>
      </c>
      <c r="G840" s="29"/>
      <c r="H840" s="82">
        <f t="shared" ca="1" si="77"/>
        <v>61.792500000000004</v>
      </c>
      <c r="I840" s="36">
        <f t="shared" ca="1" si="81"/>
        <v>0</v>
      </c>
      <c r="J840" s="14"/>
    </row>
    <row r="841" spans="1:10" ht="15.75" customHeight="1" x14ac:dyDescent="0.25">
      <c r="A841" s="41" t="s">
        <v>27</v>
      </c>
      <c r="B841" s="34" t="s">
        <v>2437</v>
      </c>
      <c r="C841" s="35">
        <v>1.65</v>
      </c>
      <c r="D841" s="30">
        <f t="shared" si="78"/>
        <v>61.792500000000004</v>
      </c>
      <c r="E841" s="30">
        <f t="shared" si="79"/>
        <v>58.702874999999999</v>
      </c>
      <c r="F841" s="82">
        <f t="shared" si="80"/>
        <v>55.613250000000008</v>
      </c>
      <c r="G841" s="29"/>
      <c r="H841" s="82">
        <f t="shared" ca="1" si="77"/>
        <v>61.792500000000004</v>
      </c>
      <c r="I841" s="36">
        <f t="shared" ca="1" si="81"/>
        <v>0</v>
      </c>
      <c r="J841" s="14"/>
    </row>
    <row r="842" spans="1:10" ht="15.75" customHeight="1" x14ac:dyDescent="0.25">
      <c r="A842" s="41" t="s">
        <v>27</v>
      </c>
      <c r="B842" s="34" t="s">
        <v>2438</v>
      </c>
      <c r="C842" s="35">
        <v>1.65</v>
      </c>
      <c r="D842" s="30">
        <f t="shared" si="78"/>
        <v>61.792500000000004</v>
      </c>
      <c r="E842" s="30">
        <f t="shared" si="79"/>
        <v>58.702874999999999</v>
      </c>
      <c r="F842" s="82">
        <f t="shared" si="80"/>
        <v>55.613250000000008</v>
      </c>
      <c r="G842" s="29"/>
      <c r="H842" s="82">
        <f t="shared" ca="1" si="77"/>
        <v>61.792500000000004</v>
      </c>
      <c r="I842" s="36">
        <f t="shared" ca="1" si="81"/>
        <v>0</v>
      </c>
      <c r="J842" s="14"/>
    </row>
    <row r="843" spans="1:10" ht="15.75" customHeight="1" x14ac:dyDescent="0.25">
      <c r="A843" s="41" t="s">
        <v>27</v>
      </c>
      <c r="B843" s="34" t="s">
        <v>1613</v>
      </c>
      <c r="C843" s="35">
        <v>1.65</v>
      </c>
      <c r="D843" s="30">
        <f t="shared" si="78"/>
        <v>61.792500000000004</v>
      </c>
      <c r="E843" s="30">
        <f t="shared" si="79"/>
        <v>58.702874999999999</v>
      </c>
      <c r="F843" s="82">
        <f t="shared" si="80"/>
        <v>55.613250000000008</v>
      </c>
      <c r="G843" s="29"/>
      <c r="H843" s="82">
        <f t="shared" ca="1" si="77"/>
        <v>61.792500000000004</v>
      </c>
      <c r="I843" s="36">
        <f t="shared" ca="1" si="81"/>
        <v>0</v>
      </c>
      <c r="J843" s="14"/>
    </row>
    <row r="844" spans="1:10" ht="15.75" customHeight="1" x14ac:dyDescent="0.25">
      <c r="A844" s="41" t="s">
        <v>27</v>
      </c>
      <c r="B844" s="34" t="s">
        <v>1614</v>
      </c>
      <c r="C844" s="35">
        <v>1.65</v>
      </c>
      <c r="D844" s="30">
        <f t="shared" si="78"/>
        <v>61.792500000000004</v>
      </c>
      <c r="E844" s="30">
        <f t="shared" si="79"/>
        <v>58.702874999999999</v>
      </c>
      <c r="F844" s="82">
        <f t="shared" si="80"/>
        <v>55.613250000000008</v>
      </c>
      <c r="G844" s="29"/>
      <c r="H844" s="82">
        <f t="shared" ca="1" si="77"/>
        <v>61.792500000000004</v>
      </c>
      <c r="I844" s="36">
        <f t="shared" ca="1" si="81"/>
        <v>0</v>
      </c>
      <c r="J844" s="14"/>
    </row>
    <row r="845" spans="1:10" ht="15.75" customHeight="1" x14ac:dyDescent="0.25">
      <c r="A845" s="41" t="s">
        <v>27</v>
      </c>
      <c r="B845" s="34" t="s">
        <v>1615</v>
      </c>
      <c r="C845" s="35">
        <v>1.65</v>
      </c>
      <c r="D845" s="30">
        <f t="shared" si="78"/>
        <v>61.792500000000004</v>
      </c>
      <c r="E845" s="30">
        <f t="shared" si="79"/>
        <v>58.702874999999999</v>
      </c>
      <c r="F845" s="82">
        <f t="shared" si="80"/>
        <v>55.613250000000008</v>
      </c>
      <c r="G845" s="29"/>
      <c r="H845" s="82">
        <f t="shared" ref="H845:H908" ca="1" si="82">IF($H$8&lt;2500,D845, IF(AND($H$8&lt;5000,$H$8&gt;2500),E845,F845))</f>
        <v>61.792500000000004</v>
      </c>
      <c r="I845" s="36">
        <f t="shared" ca="1" si="81"/>
        <v>0</v>
      </c>
      <c r="J845" s="14"/>
    </row>
    <row r="846" spans="1:10" ht="15.75" customHeight="1" x14ac:dyDescent="0.25">
      <c r="A846" s="41" t="s">
        <v>27</v>
      </c>
      <c r="B846" s="34" t="s">
        <v>2439</v>
      </c>
      <c r="C846" s="35">
        <v>1.65</v>
      </c>
      <c r="D846" s="30">
        <f t="shared" si="78"/>
        <v>61.792500000000004</v>
      </c>
      <c r="E846" s="30">
        <f t="shared" si="79"/>
        <v>58.702874999999999</v>
      </c>
      <c r="F846" s="82">
        <f t="shared" si="80"/>
        <v>55.613250000000008</v>
      </c>
      <c r="G846" s="29"/>
      <c r="H846" s="82">
        <f t="shared" ca="1" si="82"/>
        <v>61.792500000000004</v>
      </c>
      <c r="I846" s="36">
        <f t="shared" ca="1" si="81"/>
        <v>0</v>
      </c>
      <c r="J846" s="14"/>
    </row>
    <row r="847" spans="1:10" ht="15.75" customHeight="1" x14ac:dyDescent="0.25">
      <c r="A847" s="41" t="s">
        <v>27</v>
      </c>
      <c r="B847" s="34" t="s">
        <v>1616</v>
      </c>
      <c r="C847" s="35">
        <v>1.65</v>
      </c>
      <c r="D847" s="30">
        <f t="shared" si="78"/>
        <v>61.792500000000004</v>
      </c>
      <c r="E847" s="30">
        <f t="shared" si="79"/>
        <v>58.702874999999999</v>
      </c>
      <c r="F847" s="82">
        <f t="shared" si="80"/>
        <v>55.613250000000008</v>
      </c>
      <c r="G847" s="29"/>
      <c r="H847" s="82">
        <f t="shared" ca="1" si="82"/>
        <v>61.792500000000004</v>
      </c>
      <c r="I847" s="36">
        <f t="shared" ca="1" si="81"/>
        <v>0</v>
      </c>
      <c r="J847" s="14"/>
    </row>
    <row r="848" spans="1:10" ht="15.75" customHeight="1" x14ac:dyDescent="0.25">
      <c r="A848" s="41" t="s">
        <v>27</v>
      </c>
      <c r="B848" s="34" t="s">
        <v>1976</v>
      </c>
      <c r="C848" s="35">
        <v>1.65</v>
      </c>
      <c r="D848" s="30">
        <f t="shared" si="78"/>
        <v>61.792500000000004</v>
      </c>
      <c r="E848" s="30">
        <f t="shared" si="79"/>
        <v>58.702874999999999</v>
      </c>
      <c r="F848" s="82">
        <f t="shared" si="80"/>
        <v>55.613250000000008</v>
      </c>
      <c r="G848" s="29"/>
      <c r="H848" s="82">
        <f t="shared" ca="1" si="82"/>
        <v>61.792500000000004</v>
      </c>
      <c r="I848" s="36">
        <f t="shared" ca="1" si="81"/>
        <v>0</v>
      </c>
      <c r="J848" s="14"/>
    </row>
    <row r="849" spans="1:10" ht="15.75" customHeight="1" x14ac:dyDescent="0.25">
      <c r="A849" s="41" t="s">
        <v>27</v>
      </c>
      <c r="B849" s="34" t="s">
        <v>2440</v>
      </c>
      <c r="C849" s="35">
        <v>1.65</v>
      </c>
      <c r="D849" s="30">
        <f t="shared" si="78"/>
        <v>61.792500000000004</v>
      </c>
      <c r="E849" s="30">
        <f t="shared" si="79"/>
        <v>58.702874999999999</v>
      </c>
      <c r="F849" s="82">
        <f t="shared" si="80"/>
        <v>55.613250000000008</v>
      </c>
      <c r="G849" s="29"/>
      <c r="H849" s="82">
        <f t="shared" ca="1" si="82"/>
        <v>61.792500000000004</v>
      </c>
      <c r="I849" s="36">
        <f t="shared" ca="1" si="81"/>
        <v>0</v>
      </c>
      <c r="J849" s="14"/>
    </row>
    <row r="850" spans="1:10" ht="15.75" customHeight="1" x14ac:dyDescent="0.25">
      <c r="A850" s="41" t="s">
        <v>27</v>
      </c>
      <c r="B850" s="34" t="s">
        <v>2441</v>
      </c>
      <c r="C850" s="35">
        <v>1.65</v>
      </c>
      <c r="D850" s="30">
        <f t="shared" si="78"/>
        <v>61.792500000000004</v>
      </c>
      <c r="E850" s="30">
        <f t="shared" si="79"/>
        <v>58.702874999999999</v>
      </c>
      <c r="F850" s="82">
        <f t="shared" si="80"/>
        <v>55.613250000000008</v>
      </c>
      <c r="G850" s="29"/>
      <c r="H850" s="82">
        <f t="shared" ca="1" si="82"/>
        <v>61.792500000000004</v>
      </c>
      <c r="I850" s="36">
        <f t="shared" ca="1" si="81"/>
        <v>0</v>
      </c>
      <c r="J850" s="14"/>
    </row>
    <row r="851" spans="1:10" ht="15.75" customHeight="1" x14ac:dyDescent="0.25">
      <c r="A851" s="41" t="s">
        <v>27</v>
      </c>
      <c r="B851" s="34" t="s">
        <v>1617</v>
      </c>
      <c r="C851" s="35">
        <v>1.65</v>
      </c>
      <c r="D851" s="30">
        <f t="shared" si="78"/>
        <v>61.792500000000004</v>
      </c>
      <c r="E851" s="30">
        <f t="shared" si="79"/>
        <v>58.702874999999999</v>
      </c>
      <c r="F851" s="82">
        <f t="shared" si="80"/>
        <v>55.613250000000008</v>
      </c>
      <c r="G851" s="29"/>
      <c r="H851" s="82">
        <f t="shared" ca="1" si="82"/>
        <v>61.792500000000004</v>
      </c>
      <c r="I851" s="36">
        <f t="shared" ca="1" si="81"/>
        <v>0</v>
      </c>
      <c r="J851" s="14"/>
    </row>
    <row r="852" spans="1:10" ht="15.75" customHeight="1" x14ac:dyDescent="0.25">
      <c r="A852" s="41" t="s">
        <v>27</v>
      </c>
      <c r="B852" s="34" t="s">
        <v>2442</v>
      </c>
      <c r="C852" s="35">
        <v>1.65</v>
      </c>
      <c r="D852" s="30">
        <f t="shared" si="78"/>
        <v>61.792500000000004</v>
      </c>
      <c r="E852" s="30">
        <f t="shared" si="79"/>
        <v>58.702874999999999</v>
      </c>
      <c r="F852" s="82">
        <f t="shared" si="80"/>
        <v>55.613250000000008</v>
      </c>
      <c r="G852" s="29"/>
      <c r="H852" s="82">
        <f t="shared" ca="1" si="82"/>
        <v>61.792500000000004</v>
      </c>
      <c r="I852" s="36">
        <f t="shared" ca="1" si="81"/>
        <v>0</v>
      </c>
      <c r="J852" s="14"/>
    </row>
    <row r="853" spans="1:10" ht="15.75" customHeight="1" x14ac:dyDescent="0.25">
      <c r="A853" s="41" t="s">
        <v>27</v>
      </c>
      <c r="B853" s="34" t="s">
        <v>2443</v>
      </c>
      <c r="C853" s="35">
        <v>1.65</v>
      </c>
      <c r="D853" s="30">
        <f t="shared" si="78"/>
        <v>61.792500000000004</v>
      </c>
      <c r="E853" s="30">
        <f t="shared" si="79"/>
        <v>58.702874999999999</v>
      </c>
      <c r="F853" s="82">
        <f t="shared" si="80"/>
        <v>55.613250000000008</v>
      </c>
      <c r="G853" s="29"/>
      <c r="H853" s="82">
        <f t="shared" ca="1" si="82"/>
        <v>61.792500000000004</v>
      </c>
      <c r="I853" s="36">
        <f t="shared" ca="1" si="81"/>
        <v>0</v>
      </c>
      <c r="J853" s="14"/>
    </row>
    <row r="854" spans="1:10" ht="15.75" customHeight="1" x14ac:dyDescent="0.25">
      <c r="A854" s="41" t="s">
        <v>27</v>
      </c>
      <c r="B854" s="34" t="s">
        <v>1618</v>
      </c>
      <c r="C854" s="35">
        <v>1.65</v>
      </c>
      <c r="D854" s="30">
        <f t="shared" si="78"/>
        <v>61.792500000000004</v>
      </c>
      <c r="E854" s="30">
        <f t="shared" si="79"/>
        <v>58.702874999999999</v>
      </c>
      <c r="F854" s="82">
        <f t="shared" si="80"/>
        <v>55.613250000000008</v>
      </c>
      <c r="G854" s="29"/>
      <c r="H854" s="82">
        <f t="shared" ca="1" si="82"/>
        <v>61.792500000000004</v>
      </c>
      <c r="I854" s="36">
        <f t="shared" ca="1" si="81"/>
        <v>0</v>
      </c>
      <c r="J854" s="14"/>
    </row>
    <row r="855" spans="1:10" ht="15.75" customHeight="1" x14ac:dyDescent="0.25">
      <c r="A855" s="41" t="s">
        <v>27</v>
      </c>
      <c r="B855" s="34" t="s">
        <v>1619</v>
      </c>
      <c r="C855" s="35">
        <v>1.65</v>
      </c>
      <c r="D855" s="30">
        <f t="shared" si="78"/>
        <v>61.792500000000004</v>
      </c>
      <c r="E855" s="30">
        <f t="shared" si="79"/>
        <v>58.702874999999999</v>
      </c>
      <c r="F855" s="82">
        <f t="shared" si="80"/>
        <v>55.613250000000008</v>
      </c>
      <c r="G855" s="29"/>
      <c r="H855" s="82">
        <f t="shared" ca="1" si="82"/>
        <v>61.792500000000004</v>
      </c>
      <c r="I855" s="36">
        <f t="shared" ca="1" si="81"/>
        <v>0</v>
      </c>
      <c r="J855" s="14"/>
    </row>
    <row r="856" spans="1:10" ht="15.75" customHeight="1" x14ac:dyDescent="0.25">
      <c r="A856" s="41" t="s">
        <v>27</v>
      </c>
      <c r="B856" s="34" t="s">
        <v>2444</v>
      </c>
      <c r="C856" s="35">
        <v>1.65</v>
      </c>
      <c r="D856" s="30">
        <f t="shared" si="78"/>
        <v>61.792500000000004</v>
      </c>
      <c r="E856" s="30">
        <f t="shared" si="79"/>
        <v>58.702874999999999</v>
      </c>
      <c r="F856" s="82">
        <f t="shared" si="80"/>
        <v>55.613250000000008</v>
      </c>
      <c r="G856" s="29"/>
      <c r="H856" s="82">
        <f t="shared" ca="1" si="82"/>
        <v>61.792500000000004</v>
      </c>
      <c r="I856" s="36">
        <f t="shared" ca="1" si="81"/>
        <v>0</v>
      </c>
      <c r="J856" s="14"/>
    </row>
    <row r="857" spans="1:10" ht="15.75" customHeight="1" x14ac:dyDescent="0.25">
      <c r="A857" s="41" t="s">
        <v>27</v>
      </c>
      <c r="B857" s="34" t="s">
        <v>2445</v>
      </c>
      <c r="C857" s="35">
        <v>1.65</v>
      </c>
      <c r="D857" s="30">
        <f t="shared" si="78"/>
        <v>61.792500000000004</v>
      </c>
      <c r="E857" s="30">
        <f t="shared" si="79"/>
        <v>58.702874999999999</v>
      </c>
      <c r="F857" s="82">
        <f t="shared" si="80"/>
        <v>55.613250000000008</v>
      </c>
      <c r="G857" s="29"/>
      <c r="H857" s="82">
        <f t="shared" ca="1" si="82"/>
        <v>61.792500000000004</v>
      </c>
      <c r="I857" s="36">
        <f t="shared" ca="1" si="81"/>
        <v>0</v>
      </c>
      <c r="J857" s="14"/>
    </row>
    <row r="858" spans="1:10" ht="15.75" customHeight="1" x14ac:dyDescent="0.25">
      <c r="A858" s="41" t="s">
        <v>27</v>
      </c>
      <c r="B858" s="34" t="s">
        <v>2446</v>
      </c>
      <c r="C858" s="35">
        <v>1.65</v>
      </c>
      <c r="D858" s="30">
        <f t="shared" si="78"/>
        <v>61.792500000000004</v>
      </c>
      <c r="E858" s="30">
        <f t="shared" si="79"/>
        <v>58.702874999999999</v>
      </c>
      <c r="F858" s="82">
        <f t="shared" si="80"/>
        <v>55.613250000000008</v>
      </c>
      <c r="G858" s="29"/>
      <c r="H858" s="82">
        <f t="shared" ca="1" si="82"/>
        <v>61.792500000000004</v>
      </c>
      <c r="I858" s="36">
        <f t="shared" ca="1" si="81"/>
        <v>0</v>
      </c>
      <c r="J858" s="14"/>
    </row>
    <row r="859" spans="1:10" ht="15.75" customHeight="1" x14ac:dyDescent="0.25">
      <c r="A859" s="41" t="s">
        <v>27</v>
      </c>
      <c r="B859" s="34" t="s">
        <v>2447</v>
      </c>
      <c r="C859" s="35">
        <v>1.65</v>
      </c>
      <c r="D859" s="30">
        <f t="shared" si="78"/>
        <v>61.792500000000004</v>
      </c>
      <c r="E859" s="30">
        <f t="shared" si="79"/>
        <v>58.702874999999999</v>
      </c>
      <c r="F859" s="82">
        <f t="shared" si="80"/>
        <v>55.613250000000008</v>
      </c>
      <c r="G859" s="29"/>
      <c r="H859" s="82">
        <f t="shared" ca="1" si="82"/>
        <v>61.792500000000004</v>
      </c>
      <c r="I859" s="36">
        <f t="shared" ca="1" si="81"/>
        <v>0</v>
      </c>
      <c r="J859" s="14"/>
    </row>
    <row r="860" spans="1:10" ht="15.75" customHeight="1" x14ac:dyDescent="0.25">
      <c r="A860" s="41" t="s">
        <v>27</v>
      </c>
      <c r="B860" s="34" t="s">
        <v>2448</v>
      </c>
      <c r="C860" s="35">
        <v>1.65</v>
      </c>
      <c r="D860" s="30">
        <f t="shared" si="78"/>
        <v>61.792500000000004</v>
      </c>
      <c r="E860" s="30">
        <f t="shared" si="79"/>
        <v>58.702874999999999</v>
      </c>
      <c r="F860" s="82">
        <f t="shared" si="80"/>
        <v>55.613250000000008</v>
      </c>
      <c r="G860" s="29"/>
      <c r="H860" s="82">
        <f t="shared" ca="1" si="82"/>
        <v>61.792500000000004</v>
      </c>
      <c r="I860" s="36">
        <f t="shared" ca="1" si="81"/>
        <v>0</v>
      </c>
      <c r="J860" s="14"/>
    </row>
    <row r="861" spans="1:10" ht="15.75" customHeight="1" x14ac:dyDescent="0.25">
      <c r="A861" s="41" t="s">
        <v>27</v>
      </c>
      <c r="B861" s="34" t="s">
        <v>2449</v>
      </c>
      <c r="C861" s="35">
        <v>1.65</v>
      </c>
      <c r="D861" s="30">
        <f t="shared" ref="D861:D894" si="83">C861*$K$9</f>
        <v>61.792500000000004</v>
      </c>
      <c r="E861" s="30">
        <f t="shared" ref="E861:E894" si="84">D861*0.95</f>
        <v>58.702874999999999</v>
      </c>
      <c r="F861" s="82">
        <f t="shared" si="80"/>
        <v>55.613250000000008</v>
      </c>
      <c r="G861" s="29"/>
      <c r="H861" s="82">
        <f t="shared" ca="1" si="82"/>
        <v>61.792500000000004</v>
      </c>
      <c r="I861" s="36">
        <f t="shared" ca="1" si="81"/>
        <v>0</v>
      </c>
      <c r="J861" s="14"/>
    </row>
    <row r="862" spans="1:10" ht="15.75" customHeight="1" x14ac:dyDescent="0.25">
      <c r="A862" s="41" t="s">
        <v>27</v>
      </c>
      <c r="B862" s="34" t="s">
        <v>2450</v>
      </c>
      <c r="C862" s="35">
        <v>1.65</v>
      </c>
      <c r="D862" s="30">
        <f t="shared" si="83"/>
        <v>61.792500000000004</v>
      </c>
      <c r="E862" s="30">
        <f t="shared" si="84"/>
        <v>58.702874999999999</v>
      </c>
      <c r="F862" s="82">
        <f t="shared" si="80"/>
        <v>55.613250000000008</v>
      </c>
      <c r="G862" s="29"/>
      <c r="H862" s="82">
        <f t="shared" ca="1" si="82"/>
        <v>61.792500000000004</v>
      </c>
      <c r="I862" s="36">
        <f t="shared" ca="1" si="81"/>
        <v>0</v>
      </c>
      <c r="J862" s="14"/>
    </row>
    <row r="863" spans="1:10" ht="15.75" customHeight="1" x14ac:dyDescent="0.25">
      <c r="A863" s="41" t="s">
        <v>27</v>
      </c>
      <c r="B863" s="34" t="s">
        <v>2451</v>
      </c>
      <c r="C863" s="35">
        <v>1.65</v>
      </c>
      <c r="D863" s="30">
        <f t="shared" si="83"/>
        <v>61.792500000000004</v>
      </c>
      <c r="E863" s="30">
        <f t="shared" si="84"/>
        <v>58.702874999999999</v>
      </c>
      <c r="F863" s="82">
        <f t="shared" si="80"/>
        <v>55.613250000000008</v>
      </c>
      <c r="G863" s="29"/>
      <c r="H863" s="82">
        <f t="shared" ca="1" si="82"/>
        <v>61.792500000000004</v>
      </c>
      <c r="I863" s="36">
        <f t="shared" ca="1" si="81"/>
        <v>0</v>
      </c>
      <c r="J863" s="14"/>
    </row>
    <row r="864" spans="1:10" ht="15.75" customHeight="1" x14ac:dyDescent="0.25">
      <c r="A864" s="41" t="s">
        <v>27</v>
      </c>
      <c r="B864" s="34" t="s">
        <v>2452</v>
      </c>
      <c r="C864" s="35">
        <v>1.65</v>
      </c>
      <c r="D864" s="30">
        <f t="shared" si="83"/>
        <v>61.792500000000004</v>
      </c>
      <c r="E864" s="30">
        <f t="shared" si="84"/>
        <v>58.702874999999999</v>
      </c>
      <c r="F864" s="82">
        <f t="shared" si="80"/>
        <v>55.613250000000008</v>
      </c>
      <c r="G864" s="29"/>
      <c r="H864" s="82">
        <f t="shared" ca="1" si="82"/>
        <v>61.792500000000004</v>
      </c>
      <c r="I864" s="36">
        <f t="shared" ca="1" si="81"/>
        <v>0</v>
      </c>
      <c r="J864" s="14"/>
    </row>
    <row r="865" spans="1:10" ht="15.75" customHeight="1" x14ac:dyDescent="0.25">
      <c r="A865" s="41" t="s">
        <v>27</v>
      </c>
      <c r="B865" s="34" t="s">
        <v>2453</v>
      </c>
      <c r="C865" s="35">
        <v>1.65</v>
      </c>
      <c r="D865" s="30">
        <f t="shared" si="83"/>
        <v>61.792500000000004</v>
      </c>
      <c r="E865" s="30">
        <f t="shared" si="84"/>
        <v>58.702874999999999</v>
      </c>
      <c r="F865" s="82">
        <f t="shared" ref="F865:F894" si="85">D865*0.9</f>
        <v>55.613250000000008</v>
      </c>
      <c r="G865" s="29"/>
      <c r="H865" s="82">
        <f t="shared" ca="1" si="82"/>
        <v>61.792500000000004</v>
      </c>
      <c r="I865" s="36">
        <f t="shared" ref="I865:I894" ca="1" si="86">G865*H865</f>
        <v>0</v>
      </c>
      <c r="J865" s="14"/>
    </row>
    <row r="866" spans="1:10" ht="15.75" customHeight="1" x14ac:dyDescent="0.25">
      <c r="A866" s="41" t="s">
        <v>27</v>
      </c>
      <c r="B866" s="34" t="s">
        <v>2454</v>
      </c>
      <c r="C866" s="35">
        <v>1.65</v>
      </c>
      <c r="D866" s="30">
        <f t="shared" si="83"/>
        <v>61.792500000000004</v>
      </c>
      <c r="E866" s="30">
        <f t="shared" si="84"/>
        <v>58.702874999999999</v>
      </c>
      <c r="F866" s="82">
        <f t="shared" si="85"/>
        <v>55.613250000000008</v>
      </c>
      <c r="G866" s="29"/>
      <c r="H866" s="82">
        <f t="shared" ca="1" si="82"/>
        <v>61.792500000000004</v>
      </c>
      <c r="I866" s="36">
        <f t="shared" ca="1" si="86"/>
        <v>0</v>
      </c>
      <c r="J866" s="14"/>
    </row>
    <row r="867" spans="1:10" ht="15.75" customHeight="1" x14ac:dyDescent="0.25">
      <c r="A867" s="41" t="s">
        <v>27</v>
      </c>
      <c r="B867" s="34" t="s">
        <v>1620</v>
      </c>
      <c r="C867" s="35">
        <v>1.65</v>
      </c>
      <c r="D867" s="30">
        <f t="shared" si="83"/>
        <v>61.792500000000004</v>
      </c>
      <c r="E867" s="30">
        <f t="shared" si="84"/>
        <v>58.702874999999999</v>
      </c>
      <c r="F867" s="82">
        <f t="shared" si="85"/>
        <v>55.613250000000008</v>
      </c>
      <c r="G867" s="29"/>
      <c r="H867" s="82">
        <f t="shared" ca="1" si="82"/>
        <v>61.792500000000004</v>
      </c>
      <c r="I867" s="36">
        <f t="shared" ca="1" si="86"/>
        <v>0</v>
      </c>
      <c r="J867" s="14"/>
    </row>
    <row r="868" spans="1:10" ht="15.75" customHeight="1" x14ac:dyDescent="0.25">
      <c r="A868" s="41" t="s">
        <v>27</v>
      </c>
      <c r="B868" s="34" t="s">
        <v>1621</v>
      </c>
      <c r="C868" s="35">
        <v>1.65</v>
      </c>
      <c r="D868" s="30">
        <f t="shared" si="83"/>
        <v>61.792500000000004</v>
      </c>
      <c r="E868" s="30">
        <f t="shared" si="84"/>
        <v>58.702874999999999</v>
      </c>
      <c r="F868" s="82">
        <f t="shared" si="85"/>
        <v>55.613250000000008</v>
      </c>
      <c r="G868" s="29"/>
      <c r="H868" s="82">
        <f t="shared" ca="1" si="82"/>
        <v>61.792500000000004</v>
      </c>
      <c r="I868" s="36">
        <f t="shared" ca="1" si="86"/>
        <v>0</v>
      </c>
      <c r="J868" s="14"/>
    </row>
    <row r="869" spans="1:10" ht="15.75" customHeight="1" x14ac:dyDescent="0.25">
      <c r="A869" s="41" t="s">
        <v>27</v>
      </c>
      <c r="B869" s="34" t="s">
        <v>2455</v>
      </c>
      <c r="C869" s="35">
        <v>1.65</v>
      </c>
      <c r="D869" s="30">
        <f t="shared" si="83"/>
        <v>61.792500000000004</v>
      </c>
      <c r="E869" s="30">
        <f t="shared" si="84"/>
        <v>58.702874999999999</v>
      </c>
      <c r="F869" s="82">
        <f t="shared" si="85"/>
        <v>55.613250000000008</v>
      </c>
      <c r="G869" s="29"/>
      <c r="H869" s="82">
        <f t="shared" ca="1" si="82"/>
        <v>61.792500000000004</v>
      </c>
      <c r="I869" s="36">
        <f t="shared" ca="1" si="86"/>
        <v>0</v>
      </c>
      <c r="J869" s="14"/>
    </row>
    <row r="870" spans="1:10" ht="15.75" customHeight="1" x14ac:dyDescent="0.25">
      <c r="A870" s="41" t="s">
        <v>27</v>
      </c>
      <c r="B870" s="34" t="s">
        <v>2456</v>
      </c>
      <c r="C870" s="35">
        <v>1.65</v>
      </c>
      <c r="D870" s="30">
        <f t="shared" si="83"/>
        <v>61.792500000000004</v>
      </c>
      <c r="E870" s="30">
        <f t="shared" si="84"/>
        <v>58.702874999999999</v>
      </c>
      <c r="F870" s="82">
        <f t="shared" si="85"/>
        <v>55.613250000000008</v>
      </c>
      <c r="G870" s="29"/>
      <c r="H870" s="82">
        <f t="shared" ca="1" si="82"/>
        <v>61.792500000000004</v>
      </c>
      <c r="I870" s="36">
        <f t="shared" ca="1" si="86"/>
        <v>0</v>
      </c>
      <c r="J870" s="14"/>
    </row>
    <row r="871" spans="1:10" ht="15.75" customHeight="1" x14ac:dyDescent="0.25">
      <c r="A871" s="41" t="s">
        <v>27</v>
      </c>
      <c r="B871" s="34" t="s">
        <v>2457</v>
      </c>
      <c r="C871" s="35">
        <v>1.65</v>
      </c>
      <c r="D871" s="30">
        <f t="shared" si="83"/>
        <v>61.792500000000004</v>
      </c>
      <c r="E871" s="30">
        <f t="shared" si="84"/>
        <v>58.702874999999999</v>
      </c>
      <c r="F871" s="82">
        <f t="shared" si="85"/>
        <v>55.613250000000008</v>
      </c>
      <c r="G871" s="29"/>
      <c r="H871" s="82">
        <f t="shared" ca="1" si="82"/>
        <v>61.792500000000004</v>
      </c>
      <c r="I871" s="36">
        <f t="shared" ca="1" si="86"/>
        <v>0</v>
      </c>
      <c r="J871" s="14"/>
    </row>
    <row r="872" spans="1:10" ht="15.75" customHeight="1" x14ac:dyDescent="0.25">
      <c r="A872" s="41" t="s">
        <v>27</v>
      </c>
      <c r="B872" s="34" t="s">
        <v>2458</v>
      </c>
      <c r="C872" s="35">
        <v>1.65</v>
      </c>
      <c r="D872" s="30">
        <f t="shared" si="83"/>
        <v>61.792500000000004</v>
      </c>
      <c r="E872" s="30">
        <f t="shared" si="84"/>
        <v>58.702874999999999</v>
      </c>
      <c r="F872" s="82">
        <f t="shared" si="85"/>
        <v>55.613250000000008</v>
      </c>
      <c r="G872" s="29"/>
      <c r="H872" s="82">
        <f t="shared" ca="1" si="82"/>
        <v>61.792500000000004</v>
      </c>
      <c r="I872" s="36">
        <f t="shared" ca="1" si="86"/>
        <v>0</v>
      </c>
      <c r="J872" s="14"/>
    </row>
    <row r="873" spans="1:10" ht="15.75" customHeight="1" x14ac:dyDescent="0.25">
      <c r="A873" s="41" t="s">
        <v>27</v>
      </c>
      <c r="B873" s="34" t="s">
        <v>2459</v>
      </c>
      <c r="C873" s="35">
        <v>1.65</v>
      </c>
      <c r="D873" s="30">
        <f t="shared" si="83"/>
        <v>61.792500000000004</v>
      </c>
      <c r="E873" s="30">
        <f t="shared" si="84"/>
        <v>58.702874999999999</v>
      </c>
      <c r="F873" s="82">
        <f t="shared" si="85"/>
        <v>55.613250000000008</v>
      </c>
      <c r="G873" s="29"/>
      <c r="H873" s="82">
        <f t="shared" ca="1" si="82"/>
        <v>61.792500000000004</v>
      </c>
      <c r="I873" s="36">
        <f t="shared" ca="1" si="86"/>
        <v>0</v>
      </c>
      <c r="J873" s="14"/>
    </row>
    <row r="874" spans="1:10" ht="15.75" customHeight="1" x14ac:dyDescent="0.25">
      <c r="A874" s="41" t="s">
        <v>27</v>
      </c>
      <c r="B874" s="34" t="s">
        <v>2460</v>
      </c>
      <c r="C874" s="35">
        <v>1.65</v>
      </c>
      <c r="D874" s="30">
        <f t="shared" si="83"/>
        <v>61.792500000000004</v>
      </c>
      <c r="E874" s="30">
        <f t="shared" si="84"/>
        <v>58.702874999999999</v>
      </c>
      <c r="F874" s="82">
        <f t="shared" si="85"/>
        <v>55.613250000000008</v>
      </c>
      <c r="G874" s="29"/>
      <c r="H874" s="82">
        <f t="shared" ca="1" si="82"/>
        <v>61.792500000000004</v>
      </c>
      <c r="I874" s="36">
        <f t="shared" ca="1" si="86"/>
        <v>0</v>
      </c>
      <c r="J874" s="14"/>
    </row>
    <row r="875" spans="1:10" ht="15.75" customHeight="1" x14ac:dyDescent="0.25">
      <c r="A875" s="41" t="s">
        <v>27</v>
      </c>
      <c r="B875" s="34" t="s">
        <v>2461</v>
      </c>
      <c r="C875" s="35">
        <v>1.65</v>
      </c>
      <c r="D875" s="30">
        <f t="shared" si="83"/>
        <v>61.792500000000004</v>
      </c>
      <c r="E875" s="30">
        <f t="shared" si="84"/>
        <v>58.702874999999999</v>
      </c>
      <c r="F875" s="82">
        <f t="shared" si="85"/>
        <v>55.613250000000008</v>
      </c>
      <c r="G875" s="29"/>
      <c r="H875" s="82">
        <f t="shared" ca="1" si="82"/>
        <v>61.792500000000004</v>
      </c>
      <c r="I875" s="36">
        <f t="shared" ca="1" si="86"/>
        <v>0</v>
      </c>
      <c r="J875" s="14"/>
    </row>
    <row r="876" spans="1:10" ht="15.75" customHeight="1" x14ac:dyDescent="0.25">
      <c r="A876" s="41" t="s">
        <v>27</v>
      </c>
      <c r="B876" s="34" t="s">
        <v>1622</v>
      </c>
      <c r="C876" s="35">
        <v>1.65</v>
      </c>
      <c r="D876" s="30">
        <f t="shared" si="83"/>
        <v>61.792500000000004</v>
      </c>
      <c r="E876" s="30">
        <f t="shared" si="84"/>
        <v>58.702874999999999</v>
      </c>
      <c r="F876" s="82">
        <f t="shared" si="85"/>
        <v>55.613250000000008</v>
      </c>
      <c r="G876" s="29"/>
      <c r="H876" s="82">
        <f t="shared" ca="1" si="82"/>
        <v>61.792500000000004</v>
      </c>
      <c r="I876" s="36">
        <f t="shared" ca="1" si="86"/>
        <v>0</v>
      </c>
      <c r="J876" s="14"/>
    </row>
    <row r="877" spans="1:10" ht="15.75" customHeight="1" x14ac:dyDescent="0.25">
      <c r="A877" s="41" t="s">
        <v>27</v>
      </c>
      <c r="B877" s="34" t="s">
        <v>2462</v>
      </c>
      <c r="C877" s="35">
        <v>1.65</v>
      </c>
      <c r="D877" s="30">
        <f t="shared" si="83"/>
        <v>61.792500000000004</v>
      </c>
      <c r="E877" s="30">
        <f t="shared" si="84"/>
        <v>58.702874999999999</v>
      </c>
      <c r="F877" s="82">
        <f t="shared" si="85"/>
        <v>55.613250000000008</v>
      </c>
      <c r="G877" s="29"/>
      <c r="H877" s="82">
        <f t="shared" ca="1" si="82"/>
        <v>61.792500000000004</v>
      </c>
      <c r="I877" s="36">
        <f t="shared" ca="1" si="86"/>
        <v>0</v>
      </c>
      <c r="J877" s="14"/>
    </row>
    <row r="878" spans="1:10" ht="15.75" customHeight="1" x14ac:dyDescent="0.25">
      <c r="A878" s="41" t="s">
        <v>27</v>
      </c>
      <c r="B878" s="34" t="s">
        <v>1623</v>
      </c>
      <c r="C878" s="35">
        <v>1.65</v>
      </c>
      <c r="D878" s="30">
        <f t="shared" si="83"/>
        <v>61.792500000000004</v>
      </c>
      <c r="E878" s="30">
        <f t="shared" si="84"/>
        <v>58.702874999999999</v>
      </c>
      <c r="F878" s="82">
        <f t="shared" si="85"/>
        <v>55.613250000000008</v>
      </c>
      <c r="G878" s="29"/>
      <c r="H878" s="82">
        <f t="shared" ca="1" si="82"/>
        <v>61.792500000000004</v>
      </c>
      <c r="I878" s="36">
        <f t="shared" ca="1" si="86"/>
        <v>0</v>
      </c>
      <c r="J878" s="14"/>
    </row>
    <row r="879" spans="1:10" ht="15.75" customHeight="1" x14ac:dyDescent="0.25">
      <c r="A879" s="41" t="s">
        <v>27</v>
      </c>
      <c r="B879" s="34" t="s">
        <v>2463</v>
      </c>
      <c r="C879" s="35">
        <v>1.65</v>
      </c>
      <c r="D879" s="30">
        <f t="shared" si="83"/>
        <v>61.792500000000004</v>
      </c>
      <c r="E879" s="30">
        <f t="shared" si="84"/>
        <v>58.702874999999999</v>
      </c>
      <c r="F879" s="82">
        <f t="shared" si="85"/>
        <v>55.613250000000008</v>
      </c>
      <c r="G879" s="29"/>
      <c r="H879" s="82">
        <f t="shared" ca="1" si="82"/>
        <v>61.792500000000004</v>
      </c>
      <c r="I879" s="36">
        <f t="shared" ca="1" si="86"/>
        <v>0</v>
      </c>
      <c r="J879" s="14"/>
    </row>
    <row r="880" spans="1:10" ht="15.75" customHeight="1" x14ac:dyDescent="0.25">
      <c r="A880" s="41" t="s">
        <v>28</v>
      </c>
      <c r="B880" s="34" t="s">
        <v>1624</v>
      </c>
      <c r="C880" s="35">
        <v>1.65</v>
      </c>
      <c r="D880" s="30">
        <f t="shared" si="83"/>
        <v>61.792500000000004</v>
      </c>
      <c r="E880" s="30">
        <f t="shared" si="84"/>
        <v>58.702874999999999</v>
      </c>
      <c r="F880" s="82">
        <f t="shared" si="85"/>
        <v>55.613250000000008</v>
      </c>
      <c r="G880" s="29"/>
      <c r="H880" s="82">
        <f t="shared" ca="1" si="82"/>
        <v>61.792500000000004</v>
      </c>
      <c r="I880" s="36">
        <f t="shared" ca="1" si="86"/>
        <v>0</v>
      </c>
      <c r="J880" s="14"/>
    </row>
    <row r="881" spans="1:13" ht="15.75" customHeight="1" x14ac:dyDescent="0.25">
      <c r="A881" s="41" t="s">
        <v>28</v>
      </c>
      <c r="B881" s="34" t="s">
        <v>1625</v>
      </c>
      <c r="C881" s="35">
        <v>1.65</v>
      </c>
      <c r="D881" s="30">
        <f t="shared" si="83"/>
        <v>61.792500000000004</v>
      </c>
      <c r="E881" s="30">
        <f t="shared" si="84"/>
        <v>58.702874999999999</v>
      </c>
      <c r="F881" s="82">
        <f t="shared" si="85"/>
        <v>55.613250000000008</v>
      </c>
      <c r="G881" s="29"/>
      <c r="H881" s="82">
        <f t="shared" ca="1" si="82"/>
        <v>61.792500000000004</v>
      </c>
      <c r="I881" s="36">
        <f t="shared" ca="1" si="86"/>
        <v>0</v>
      </c>
      <c r="J881" s="14"/>
    </row>
    <row r="882" spans="1:13" ht="15.75" customHeight="1" x14ac:dyDescent="0.25">
      <c r="A882" s="41" t="s">
        <v>28</v>
      </c>
      <c r="B882" s="34" t="s">
        <v>1626</v>
      </c>
      <c r="C882" s="35">
        <v>1.65</v>
      </c>
      <c r="D882" s="30">
        <f t="shared" si="83"/>
        <v>61.792500000000004</v>
      </c>
      <c r="E882" s="30">
        <f t="shared" si="84"/>
        <v>58.702874999999999</v>
      </c>
      <c r="F882" s="82">
        <f t="shared" si="85"/>
        <v>55.613250000000008</v>
      </c>
      <c r="G882" s="29"/>
      <c r="H882" s="82">
        <f t="shared" ca="1" si="82"/>
        <v>61.792500000000004</v>
      </c>
      <c r="I882" s="36">
        <f t="shared" ca="1" si="86"/>
        <v>0</v>
      </c>
      <c r="J882" s="14"/>
    </row>
    <row r="883" spans="1:13" ht="15.75" customHeight="1" x14ac:dyDescent="0.25">
      <c r="A883" s="41" t="s">
        <v>28</v>
      </c>
      <c r="B883" s="34" t="s">
        <v>1627</v>
      </c>
      <c r="C883" s="35">
        <v>1.65</v>
      </c>
      <c r="D883" s="30">
        <f t="shared" si="83"/>
        <v>61.792500000000004</v>
      </c>
      <c r="E883" s="30">
        <f t="shared" si="84"/>
        <v>58.702874999999999</v>
      </c>
      <c r="F883" s="82">
        <f t="shared" si="85"/>
        <v>55.613250000000008</v>
      </c>
      <c r="G883" s="29"/>
      <c r="H883" s="82">
        <f t="shared" ca="1" si="82"/>
        <v>61.792500000000004</v>
      </c>
      <c r="I883" s="36">
        <f t="shared" ca="1" si="86"/>
        <v>0</v>
      </c>
      <c r="J883" s="14"/>
    </row>
    <row r="884" spans="1:13" ht="15.75" customHeight="1" x14ac:dyDescent="0.25">
      <c r="A884" s="41" t="s">
        <v>28</v>
      </c>
      <c r="B884" s="34" t="s">
        <v>1628</v>
      </c>
      <c r="C884" s="35">
        <v>1.65</v>
      </c>
      <c r="D884" s="30">
        <f t="shared" si="83"/>
        <v>61.792500000000004</v>
      </c>
      <c r="E884" s="30">
        <f t="shared" si="84"/>
        <v>58.702874999999999</v>
      </c>
      <c r="F884" s="82">
        <f t="shared" si="85"/>
        <v>55.613250000000008</v>
      </c>
      <c r="G884" s="29"/>
      <c r="H884" s="82">
        <f t="shared" ca="1" si="82"/>
        <v>61.792500000000004</v>
      </c>
      <c r="I884" s="36">
        <f t="shared" ca="1" si="86"/>
        <v>0</v>
      </c>
      <c r="J884" s="14"/>
    </row>
    <row r="885" spans="1:13" ht="15.75" customHeight="1" x14ac:dyDescent="0.25">
      <c r="A885" s="41" t="s">
        <v>28</v>
      </c>
      <c r="B885" s="34" t="s">
        <v>1629</v>
      </c>
      <c r="C885" s="35">
        <v>1.65</v>
      </c>
      <c r="D885" s="30">
        <f t="shared" si="83"/>
        <v>61.792500000000004</v>
      </c>
      <c r="E885" s="30">
        <f t="shared" si="84"/>
        <v>58.702874999999999</v>
      </c>
      <c r="F885" s="82">
        <f t="shared" si="85"/>
        <v>55.613250000000008</v>
      </c>
      <c r="G885" s="29"/>
      <c r="H885" s="82">
        <f t="shared" ca="1" si="82"/>
        <v>61.792500000000004</v>
      </c>
      <c r="I885" s="36">
        <f t="shared" ca="1" si="86"/>
        <v>0</v>
      </c>
      <c r="J885" s="14"/>
    </row>
    <row r="886" spans="1:13" ht="15.75" customHeight="1" x14ac:dyDescent="0.25">
      <c r="A886" s="41" t="s">
        <v>28</v>
      </c>
      <c r="B886" s="34" t="s">
        <v>1630</v>
      </c>
      <c r="C886" s="35">
        <v>1.65</v>
      </c>
      <c r="D886" s="30">
        <f t="shared" si="83"/>
        <v>61.792500000000004</v>
      </c>
      <c r="E886" s="30">
        <f t="shared" si="84"/>
        <v>58.702874999999999</v>
      </c>
      <c r="F886" s="82">
        <f t="shared" si="85"/>
        <v>55.613250000000008</v>
      </c>
      <c r="G886" s="29"/>
      <c r="H886" s="82">
        <f t="shared" ca="1" si="82"/>
        <v>61.792500000000004</v>
      </c>
      <c r="I886" s="36">
        <f t="shared" ca="1" si="86"/>
        <v>0</v>
      </c>
      <c r="J886" s="14"/>
    </row>
    <row r="887" spans="1:13" ht="15.75" customHeight="1" x14ac:dyDescent="0.25">
      <c r="A887" s="41" t="s">
        <v>28</v>
      </c>
      <c r="B887" s="34" t="s">
        <v>1631</v>
      </c>
      <c r="C887" s="35">
        <v>1.65</v>
      </c>
      <c r="D887" s="30">
        <f t="shared" si="83"/>
        <v>61.792500000000004</v>
      </c>
      <c r="E887" s="30">
        <f t="shared" si="84"/>
        <v>58.702874999999999</v>
      </c>
      <c r="F887" s="82">
        <f t="shared" si="85"/>
        <v>55.613250000000008</v>
      </c>
      <c r="G887" s="29"/>
      <c r="H887" s="82">
        <f t="shared" ca="1" si="82"/>
        <v>61.792500000000004</v>
      </c>
      <c r="I887" s="36">
        <f t="shared" ca="1" si="86"/>
        <v>0</v>
      </c>
      <c r="J887" s="14"/>
    </row>
    <row r="888" spans="1:13" ht="15.75" customHeight="1" x14ac:dyDescent="0.25">
      <c r="A888" s="41" t="s">
        <v>28</v>
      </c>
      <c r="B888" s="34" t="s">
        <v>1632</v>
      </c>
      <c r="C888" s="35">
        <v>1.65</v>
      </c>
      <c r="D888" s="30">
        <f t="shared" si="83"/>
        <v>61.792500000000004</v>
      </c>
      <c r="E888" s="30">
        <f t="shared" si="84"/>
        <v>58.702874999999999</v>
      </c>
      <c r="F888" s="82">
        <f t="shared" si="85"/>
        <v>55.613250000000008</v>
      </c>
      <c r="G888" s="29"/>
      <c r="H888" s="82">
        <f t="shared" ca="1" si="82"/>
        <v>61.792500000000004</v>
      </c>
      <c r="I888" s="36">
        <f t="shared" ca="1" si="86"/>
        <v>0</v>
      </c>
      <c r="J888" s="14"/>
    </row>
    <row r="889" spans="1:13" ht="15.75" customHeight="1" x14ac:dyDescent="0.25">
      <c r="A889" s="41" t="s">
        <v>28</v>
      </c>
      <c r="B889" s="34" t="s">
        <v>1633</v>
      </c>
      <c r="C889" s="35">
        <v>1.65</v>
      </c>
      <c r="D889" s="30">
        <f t="shared" si="83"/>
        <v>61.792500000000004</v>
      </c>
      <c r="E889" s="30">
        <f t="shared" si="84"/>
        <v>58.702874999999999</v>
      </c>
      <c r="F889" s="82">
        <f t="shared" si="85"/>
        <v>55.613250000000008</v>
      </c>
      <c r="G889" s="29"/>
      <c r="H889" s="82">
        <f t="shared" ca="1" si="82"/>
        <v>61.792500000000004</v>
      </c>
      <c r="I889" s="36">
        <f t="shared" ca="1" si="86"/>
        <v>0</v>
      </c>
      <c r="J889" s="14"/>
    </row>
    <row r="890" spans="1:13" ht="15.75" customHeight="1" x14ac:dyDescent="0.25">
      <c r="A890" s="41" t="s">
        <v>28</v>
      </c>
      <c r="B890" s="34" t="s">
        <v>1634</v>
      </c>
      <c r="C890" s="35">
        <v>1.65</v>
      </c>
      <c r="D890" s="30">
        <f t="shared" si="83"/>
        <v>61.792500000000004</v>
      </c>
      <c r="E890" s="30">
        <f t="shared" si="84"/>
        <v>58.702874999999999</v>
      </c>
      <c r="F890" s="82">
        <f t="shared" si="85"/>
        <v>55.613250000000008</v>
      </c>
      <c r="G890" s="29"/>
      <c r="H890" s="82">
        <f t="shared" ca="1" si="82"/>
        <v>61.792500000000004</v>
      </c>
      <c r="I890" s="36">
        <f t="shared" ca="1" si="86"/>
        <v>0</v>
      </c>
      <c r="J890" s="14"/>
    </row>
    <row r="891" spans="1:13" ht="15.75" customHeight="1" x14ac:dyDescent="0.25">
      <c r="A891" s="41" t="s">
        <v>28</v>
      </c>
      <c r="B891" s="34" t="s">
        <v>1635</v>
      </c>
      <c r="C891" s="35">
        <v>1.65</v>
      </c>
      <c r="D891" s="30">
        <f t="shared" si="83"/>
        <v>61.792500000000004</v>
      </c>
      <c r="E891" s="30">
        <f t="shared" si="84"/>
        <v>58.702874999999999</v>
      </c>
      <c r="F891" s="82">
        <f t="shared" si="85"/>
        <v>55.613250000000008</v>
      </c>
      <c r="G891" s="29"/>
      <c r="H891" s="82">
        <f t="shared" ca="1" si="82"/>
        <v>61.792500000000004</v>
      </c>
      <c r="I891" s="36">
        <f t="shared" ca="1" si="86"/>
        <v>0</v>
      </c>
      <c r="J891" s="14"/>
    </row>
    <row r="892" spans="1:13" ht="15.75" customHeight="1" x14ac:dyDescent="0.25">
      <c r="A892" s="41" t="s">
        <v>28</v>
      </c>
      <c r="B892" s="34" t="s">
        <v>1636</v>
      </c>
      <c r="C892" s="35">
        <v>1.65</v>
      </c>
      <c r="D892" s="30">
        <f t="shared" si="83"/>
        <v>61.792500000000004</v>
      </c>
      <c r="E892" s="30">
        <f t="shared" si="84"/>
        <v>58.702874999999999</v>
      </c>
      <c r="F892" s="82">
        <f t="shared" si="85"/>
        <v>55.613250000000008</v>
      </c>
      <c r="G892" s="29"/>
      <c r="H892" s="82">
        <f t="shared" ca="1" si="82"/>
        <v>61.792500000000004</v>
      </c>
      <c r="I892" s="36">
        <f t="shared" ca="1" si="86"/>
        <v>0</v>
      </c>
      <c r="J892" s="14"/>
    </row>
    <row r="893" spans="1:13" ht="15.75" customHeight="1" x14ac:dyDescent="0.25">
      <c r="A893" s="41" t="s">
        <v>28</v>
      </c>
      <c r="B893" s="34" t="s">
        <v>1637</v>
      </c>
      <c r="C893" s="35">
        <v>1.65</v>
      </c>
      <c r="D893" s="30">
        <f t="shared" si="83"/>
        <v>61.792500000000004</v>
      </c>
      <c r="E893" s="30">
        <f t="shared" si="84"/>
        <v>58.702874999999999</v>
      </c>
      <c r="F893" s="82">
        <f t="shared" si="85"/>
        <v>55.613250000000008</v>
      </c>
      <c r="G893" s="29"/>
      <c r="H893" s="82">
        <f t="shared" ca="1" si="82"/>
        <v>61.792500000000004</v>
      </c>
      <c r="I893" s="36">
        <f t="shared" ca="1" si="86"/>
        <v>0</v>
      </c>
      <c r="J893" s="14"/>
    </row>
    <row r="894" spans="1:13" ht="15.75" customHeight="1" x14ac:dyDescent="0.25">
      <c r="A894" s="41" t="s">
        <v>28</v>
      </c>
      <c r="B894" s="34" t="s">
        <v>1638</v>
      </c>
      <c r="C894" s="35">
        <v>1.65</v>
      </c>
      <c r="D894" s="30">
        <f t="shared" si="83"/>
        <v>61.792500000000004</v>
      </c>
      <c r="E894" s="30">
        <f t="shared" si="84"/>
        <v>58.702874999999999</v>
      </c>
      <c r="F894" s="82">
        <f t="shared" si="85"/>
        <v>55.613250000000008</v>
      </c>
      <c r="G894" s="29"/>
      <c r="H894" s="82">
        <f t="shared" ca="1" si="82"/>
        <v>61.792500000000004</v>
      </c>
      <c r="I894" s="36">
        <f t="shared" ca="1" si="86"/>
        <v>0</v>
      </c>
      <c r="J894" s="14"/>
    </row>
    <row r="895" spans="1:13" ht="16.5" customHeight="1" x14ac:dyDescent="0.25">
      <c r="A895" s="49"/>
      <c r="B895" s="56" t="s">
        <v>2470</v>
      </c>
      <c r="D895" s="51"/>
      <c r="E895" s="52"/>
      <c r="F895" s="52"/>
      <c r="G895" s="53"/>
      <c r="H895" s="82">
        <f t="shared" ca="1" si="82"/>
        <v>0</v>
      </c>
      <c r="I895" s="55"/>
      <c r="J895" s="57"/>
      <c r="K895" s="58"/>
      <c r="L895" s="13"/>
      <c r="M895" s="13"/>
    </row>
    <row r="896" spans="1:13" x14ac:dyDescent="0.25">
      <c r="A896" s="41" t="s">
        <v>284</v>
      </c>
      <c r="B896" s="34" t="s">
        <v>829</v>
      </c>
      <c r="C896" s="35">
        <v>0.68</v>
      </c>
      <c r="D896" s="30">
        <f t="shared" ref="D896:D959" si="87">C896*$K$9</f>
        <v>25.466000000000005</v>
      </c>
      <c r="E896" s="30">
        <f t="shared" ref="E896:E959" si="88">D896*0.95</f>
        <v>24.192700000000002</v>
      </c>
      <c r="F896" s="82">
        <f t="shared" ref="F896" si="89">D896*0.9</f>
        <v>22.919400000000003</v>
      </c>
      <c r="G896" s="29"/>
      <c r="H896" s="82">
        <f t="shared" ca="1" si="82"/>
        <v>25.466000000000005</v>
      </c>
      <c r="I896" s="36">
        <f t="shared" ref="I896" ca="1" si="90">G896*H896</f>
        <v>0</v>
      </c>
      <c r="J896" s="14"/>
    </row>
    <row r="897" spans="1:10" x14ac:dyDescent="0.25">
      <c r="A897" s="41" t="s">
        <v>284</v>
      </c>
      <c r="B897" s="34" t="s">
        <v>830</v>
      </c>
      <c r="C897" s="35">
        <v>0.68</v>
      </c>
      <c r="D897" s="30">
        <f t="shared" si="87"/>
        <v>25.466000000000005</v>
      </c>
      <c r="E897" s="30">
        <f t="shared" si="88"/>
        <v>24.192700000000002</v>
      </c>
      <c r="F897" s="82">
        <f t="shared" ref="F897:F960" si="91">D897*0.9</f>
        <v>22.919400000000003</v>
      </c>
      <c r="G897" s="29"/>
      <c r="H897" s="82">
        <f t="shared" ca="1" si="82"/>
        <v>25.466000000000005</v>
      </c>
      <c r="I897" s="36">
        <f t="shared" ref="I897:I960" ca="1" si="92">G897*H897</f>
        <v>0</v>
      </c>
      <c r="J897" s="14"/>
    </row>
    <row r="898" spans="1:10" x14ac:dyDescent="0.25">
      <c r="A898" s="41" t="s">
        <v>284</v>
      </c>
      <c r="B898" s="34" t="s">
        <v>831</v>
      </c>
      <c r="C898" s="35">
        <v>0.68</v>
      </c>
      <c r="D898" s="30">
        <f t="shared" si="87"/>
        <v>25.466000000000005</v>
      </c>
      <c r="E898" s="30">
        <f t="shared" si="88"/>
        <v>24.192700000000002</v>
      </c>
      <c r="F898" s="82">
        <f t="shared" si="91"/>
        <v>22.919400000000003</v>
      </c>
      <c r="G898" s="29"/>
      <c r="H898" s="82">
        <f t="shared" ca="1" si="82"/>
        <v>25.466000000000005</v>
      </c>
      <c r="I898" s="36">
        <f t="shared" ca="1" si="92"/>
        <v>0</v>
      </c>
      <c r="J898" s="14"/>
    </row>
    <row r="899" spans="1:10" x14ac:dyDescent="0.25">
      <c r="A899" s="41" t="s">
        <v>284</v>
      </c>
      <c r="B899" s="34" t="s">
        <v>832</v>
      </c>
      <c r="C899" s="35">
        <v>0.68</v>
      </c>
      <c r="D899" s="30">
        <f t="shared" si="87"/>
        <v>25.466000000000005</v>
      </c>
      <c r="E899" s="30">
        <f t="shared" si="88"/>
        <v>24.192700000000002</v>
      </c>
      <c r="F899" s="82">
        <f t="shared" si="91"/>
        <v>22.919400000000003</v>
      </c>
      <c r="G899" s="29"/>
      <c r="H899" s="82">
        <f t="shared" ca="1" si="82"/>
        <v>25.466000000000005</v>
      </c>
      <c r="I899" s="36">
        <f t="shared" ca="1" si="92"/>
        <v>0</v>
      </c>
      <c r="J899" s="14"/>
    </row>
    <row r="900" spans="1:10" x14ac:dyDescent="0.25">
      <c r="A900" s="41" t="s">
        <v>284</v>
      </c>
      <c r="B900" s="34" t="s">
        <v>833</v>
      </c>
      <c r="C900" s="35">
        <v>0.68</v>
      </c>
      <c r="D900" s="30">
        <f t="shared" si="87"/>
        <v>25.466000000000005</v>
      </c>
      <c r="E900" s="30">
        <f t="shared" si="88"/>
        <v>24.192700000000002</v>
      </c>
      <c r="F900" s="82">
        <f t="shared" si="91"/>
        <v>22.919400000000003</v>
      </c>
      <c r="G900" s="29"/>
      <c r="H900" s="82">
        <f t="shared" ca="1" si="82"/>
        <v>25.466000000000005</v>
      </c>
      <c r="I900" s="36">
        <f t="shared" ca="1" si="92"/>
        <v>0</v>
      </c>
      <c r="J900" s="14"/>
    </row>
    <row r="901" spans="1:10" x14ac:dyDescent="0.25">
      <c r="A901" s="41" t="s">
        <v>284</v>
      </c>
      <c r="B901" s="34" t="s">
        <v>834</v>
      </c>
      <c r="C901" s="35">
        <v>0.68</v>
      </c>
      <c r="D901" s="30">
        <f t="shared" si="87"/>
        <v>25.466000000000005</v>
      </c>
      <c r="E901" s="30">
        <f t="shared" si="88"/>
        <v>24.192700000000002</v>
      </c>
      <c r="F901" s="82">
        <f t="shared" si="91"/>
        <v>22.919400000000003</v>
      </c>
      <c r="G901" s="29"/>
      <c r="H901" s="82">
        <f t="shared" ca="1" si="82"/>
        <v>25.466000000000005</v>
      </c>
      <c r="I901" s="36">
        <f t="shared" ca="1" si="92"/>
        <v>0</v>
      </c>
      <c r="J901" s="14"/>
    </row>
    <row r="902" spans="1:10" x14ac:dyDescent="0.25">
      <c r="A902" s="41" t="s">
        <v>284</v>
      </c>
      <c r="B902" s="34" t="s">
        <v>835</v>
      </c>
      <c r="C902" s="35">
        <v>0.68</v>
      </c>
      <c r="D902" s="30">
        <f t="shared" si="87"/>
        <v>25.466000000000005</v>
      </c>
      <c r="E902" s="30">
        <f t="shared" si="88"/>
        <v>24.192700000000002</v>
      </c>
      <c r="F902" s="82">
        <f t="shared" si="91"/>
        <v>22.919400000000003</v>
      </c>
      <c r="G902" s="29"/>
      <c r="H902" s="82">
        <f t="shared" ca="1" si="82"/>
        <v>25.466000000000005</v>
      </c>
      <c r="I902" s="36">
        <f t="shared" ca="1" si="92"/>
        <v>0</v>
      </c>
      <c r="J902" s="14"/>
    </row>
    <row r="903" spans="1:10" x14ac:dyDescent="0.25">
      <c r="A903" s="41" t="s">
        <v>284</v>
      </c>
      <c r="B903" s="34" t="s">
        <v>836</v>
      </c>
      <c r="C903" s="35">
        <v>0.68</v>
      </c>
      <c r="D903" s="30">
        <f t="shared" si="87"/>
        <v>25.466000000000005</v>
      </c>
      <c r="E903" s="30">
        <f t="shared" si="88"/>
        <v>24.192700000000002</v>
      </c>
      <c r="F903" s="82">
        <f t="shared" si="91"/>
        <v>22.919400000000003</v>
      </c>
      <c r="G903" s="29"/>
      <c r="H903" s="82">
        <f t="shared" ca="1" si="82"/>
        <v>25.466000000000005</v>
      </c>
      <c r="I903" s="36">
        <f t="shared" ca="1" si="92"/>
        <v>0</v>
      </c>
      <c r="J903" s="14"/>
    </row>
    <row r="904" spans="1:10" x14ac:dyDescent="0.25">
      <c r="A904" s="41" t="s">
        <v>284</v>
      </c>
      <c r="B904" s="34" t="s">
        <v>837</v>
      </c>
      <c r="C904" s="35">
        <v>0.68</v>
      </c>
      <c r="D904" s="30">
        <f t="shared" si="87"/>
        <v>25.466000000000005</v>
      </c>
      <c r="E904" s="30">
        <f t="shared" si="88"/>
        <v>24.192700000000002</v>
      </c>
      <c r="F904" s="82">
        <f t="shared" si="91"/>
        <v>22.919400000000003</v>
      </c>
      <c r="G904" s="29"/>
      <c r="H904" s="82">
        <f t="shared" ca="1" si="82"/>
        <v>25.466000000000005</v>
      </c>
      <c r="I904" s="36">
        <f t="shared" ca="1" si="92"/>
        <v>0</v>
      </c>
      <c r="J904" s="14"/>
    </row>
    <row r="905" spans="1:10" x14ac:dyDescent="0.25">
      <c r="A905" s="41" t="s">
        <v>284</v>
      </c>
      <c r="B905" s="34" t="s">
        <v>838</v>
      </c>
      <c r="C905" s="35">
        <v>0.68</v>
      </c>
      <c r="D905" s="30">
        <f t="shared" si="87"/>
        <v>25.466000000000005</v>
      </c>
      <c r="E905" s="30">
        <f t="shared" si="88"/>
        <v>24.192700000000002</v>
      </c>
      <c r="F905" s="82">
        <f t="shared" si="91"/>
        <v>22.919400000000003</v>
      </c>
      <c r="G905" s="29"/>
      <c r="H905" s="82">
        <f t="shared" ca="1" si="82"/>
        <v>25.466000000000005</v>
      </c>
      <c r="I905" s="36">
        <f t="shared" ca="1" si="92"/>
        <v>0</v>
      </c>
      <c r="J905" s="14"/>
    </row>
    <row r="906" spans="1:10" x14ac:dyDescent="0.25">
      <c r="A906" s="41" t="s">
        <v>284</v>
      </c>
      <c r="B906" s="34" t="s">
        <v>839</v>
      </c>
      <c r="C906" s="35">
        <v>0.68</v>
      </c>
      <c r="D906" s="30">
        <f t="shared" si="87"/>
        <v>25.466000000000005</v>
      </c>
      <c r="E906" s="30">
        <f t="shared" si="88"/>
        <v>24.192700000000002</v>
      </c>
      <c r="F906" s="82">
        <f t="shared" si="91"/>
        <v>22.919400000000003</v>
      </c>
      <c r="G906" s="29"/>
      <c r="H906" s="82">
        <f t="shared" ca="1" si="82"/>
        <v>25.466000000000005</v>
      </c>
      <c r="I906" s="36">
        <f t="shared" ca="1" si="92"/>
        <v>0</v>
      </c>
      <c r="J906" s="14"/>
    </row>
    <row r="907" spans="1:10" x14ac:dyDescent="0.25">
      <c r="A907" s="41" t="s">
        <v>284</v>
      </c>
      <c r="B907" s="34" t="s">
        <v>840</v>
      </c>
      <c r="C907" s="35">
        <v>0.68</v>
      </c>
      <c r="D907" s="30">
        <f t="shared" si="87"/>
        <v>25.466000000000005</v>
      </c>
      <c r="E907" s="30">
        <f t="shared" si="88"/>
        <v>24.192700000000002</v>
      </c>
      <c r="F907" s="82">
        <f t="shared" si="91"/>
        <v>22.919400000000003</v>
      </c>
      <c r="G907" s="29"/>
      <c r="H907" s="82">
        <f t="shared" ca="1" si="82"/>
        <v>25.466000000000005</v>
      </c>
      <c r="I907" s="36">
        <f t="shared" ca="1" si="92"/>
        <v>0</v>
      </c>
      <c r="J907" s="14"/>
    </row>
    <row r="908" spans="1:10" x14ac:dyDescent="0.25">
      <c r="A908" s="41" t="s">
        <v>284</v>
      </c>
      <c r="B908" s="34" t="s">
        <v>841</v>
      </c>
      <c r="C908" s="35">
        <v>0.68</v>
      </c>
      <c r="D908" s="30">
        <f t="shared" si="87"/>
        <v>25.466000000000005</v>
      </c>
      <c r="E908" s="30">
        <f t="shared" si="88"/>
        <v>24.192700000000002</v>
      </c>
      <c r="F908" s="82">
        <f t="shared" si="91"/>
        <v>22.919400000000003</v>
      </c>
      <c r="G908" s="29"/>
      <c r="H908" s="82">
        <f t="shared" ca="1" si="82"/>
        <v>25.466000000000005</v>
      </c>
      <c r="I908" s="36">
        <f t="shared" ca="1" si="92"/>
        <v>0</v>
      </c>
      <c r="J908" s="14"/>
    </row>
    <row r="909" spans="1:10" x14ac:dyDescent="0.25">
      <c r="A909" s="41" t="s">
        <v>284</v>
      </c>
      <c r="B909" s="34" t="s">
        <v>842</v>
      </c>
      <c r="C909" s="35">
        <v>0.68</v>
      </c>
      <c r="D909" s="30">
        <f t="shared" si="87"/>
        <v>25.466000000000005</v>
      </c>
      <c r="E909" s="30">
        <f t="shared" si="88"/>
        <v>24.192700000000002</v>
      </c>
      <c r="F909" s="82">
        <f t="shared" si="91"/>
        <v>22.919400000000003</v>
      </c>
      <c r="G909" s="29"/>
      <c r="H909" s="82">
        <f t="shared" ref="H909:H972" ca="1" si="93">IF($H$8&lt;2500,D909, IF(AND($H$8&lt;5000,$H$8&gt;2500),E909,F909))</f>
        <v>25.466000000000005</v>
      </c>
      <c r="I909" s="36">
        <f t="shared" ca="1" si="92"/>
        <v>0</v>
      </c>
      <c r="J909" s="14"/>
    </row>
    <row r="910" spans="1:10" x14ac:dyDescent="0.25">
      <c r="A910" s="41" t="s">
        <v>284</v>
      </c>
      <c r="B910" s="34" t="s">
        <v>843</v>
      </c>
      <c r="C910" s="35">
        <v>0.68</v>
      </c>
      <c r="D910" s="30">
        <f t="shared" si="87"/>
        <v>25.466000000000005</v>
      </c>
      <c r="E910" s="30">
        <f t="shared" si="88"/>
        <v>24.192700000000002</v>
      </c>
      <c r="F910" s="82">
        <f t="shared" si="91"/>
        <v>22.919400000000003</v>
      </c>
      <c r="G910" s="29"/>
      <c r="H910" s="82">
        <f t="shared" ca="1" si="93"/>
        <v>25.466000000000005</v>
      </c>
      <c r="I910" s="36">
        <f t="shared" ca="1" si="92"/>
        <v>0</v>
      </c>
      <c r="J910" s="14"/>
    </row>
    <row r="911" spans="1:10" x14ac:dyDescent="0.25">
      <c r="A911" s="41" t="s">
        <v>284</v>
      </c>
      <c r="B911" s="34" t="s">
        <v>818</v>
      </c>
      <c r="C911" s="35">
        <v>0.68</v>
      </c>
      <c r="D911" s="30">
        <f t="shared" si="87"/>
        <v>25.466000000000005</v>
      </c>
      <c r="E911" s="30">
        <f t="shared" si="88"/>
        <v>24.192700000000002</v>
      </c>
      <c r="F911" s="82">
        <f t="shared" si="91"/>
        <v>22.919400000000003</v>
      </c>
      <c r="G911" s="29"/>
      <c r="H911" s="82">
        <f t="shared" ca="1" si="93"/>
        <v>25.466000000000005</v>
      </c>
      <c r="I911" s="36">
        <f t="shared" ca="1" si="92"/>
        <v>0</v>
      </c>
      <c r="J911" s="14"/>
    </row>
    <row r="912" spans="1:10" x14ac:dyDescent="0.25">
      <c r="A912" s="41" t="s">
        <v>284</v>
      </c>
      <c r="B912" s="34" t="s">
        <v>844</v>
      </c>
      <c r="C912" s="35">
        <v>0.68</v>
      </c>
      <c r="D912" s="30">
        <f t="shared" si="87"/>
        <v>25.466000000000005</v>
      </c>
      <c r="E912" s="30">
        <f t="shared" si="88"/>
        <v>24.192700000000002</v>
      </c>
      <c r="F912" s="82">
        <f t="shared" si="91"/>
        <v>22.919400000000003</v>
      </c>
      <c r="G912" s="29"/>
      <c r="H912" s="82">
        <f t="shared" ca="1" si="93"/>
        <v>25.466000000000005</v>
      </c>
      <c r="I912" s="36">
        <f t="shared" ca="1" si="92"/>
        <v>0</v>
      </c>
      <c r="J912" s="14"/>
    </row>
    <row r="913" spans="1:10" x14ac:dyDescent="0.25">
      <c r="A913" s="41" t="s">
        <v>284</v>
      </c>
      <c r="B913" s="34" t="s">
        <v>845</v>
      </c>
      <c r="C913" s="35">
        <v>0.68</v>
      </c>
      <c r="D913" s="30">
        <f t="shared" si="87"/>
        <v>25.466000000000005</v>
      </c>
      <c r="E913" s="30">
        <f t="shared" si="88"/>
        <v>24.192700000000002</v>
      </c>
      <c r="F913" s="82">
        <f t="shared" si="91"/>
        <v>22.919400000000003</v>
      </c>
      <c r="G913" s="29"/>
      <c r="H913" s="82">
        <f t="shared" ca="1" si="93"/>
        <v>25.466000000000005</v>
      </c>
      <c r="I913" s="36">
        <f t="shared" ca="1" si="92"/>
        <v>0</v>
      </c>
      <c r="J913" s="14"/>
    </row>
    <row r="914" spans="1:10" x14ac:dyDescent="0.25">
      <c r="A914" s="41" t="s">
        <v>284</v>
      </c>
      <c r="B914" s="34" t="s">
        <v>819</v>
      </c>
      <c r="C914" s="35">
        <v>0.68</v>
      </c>
      <c r="D914" s="30">
        <f t="shared" si="87"/>
        <v>25.466000000000005</v>
      </c>
      <c r="E914" s="30">
        <f t="shared" si="88"/>
        <v>24.192700000000002</v>
      </c>
      <c r="F914" s="82">
        <f t="shared" si="91"/>
        <v>22.919400000000003</v>
      </c>
      <c r="G914" s="29"/>
      <c r="H914" s="82">
        <f t="shared" ca="1" si="93"/>
        <v>25.466000000000005</v>
      </c>
      <c r="I914" s="36">
        <f t="shared" ca="1" si="92"/>
        <v>0</v>
      </c>
      <c r="J914" s="14"/>
    </row>
    <row r="915" spans="1:10" x14ac:dyDescent="0.25">
      <c r="A915" s="41" t="s">
        <v>284</v>
      </c>
      <c r="B915" s="34" t="s">
        <v>846</v>
      </c>
      <c r="C915" s="35">
        <v>0.68</v>
      </c>
      <c r="D915" s="30">
        <f t="shared" si="87"/>
        <v>25.466000000000005</v>
      </c>
      <c r="E915" s="30">
        <f t="shared" si="88"/>
        <v>24.192700000000002</v>
      </c>
      <c r="F915" s="82">
        <f t="shared" si="91"/>
        <v>22.919400000000003</v>
      </c>
      <c r="G915" s="29"/>
      <c r="H915" s="82">
        <f t="shared" ca="1" si="93"/>
        <v>25.466000000000005</v>
      </c>
      <c r="I915" s="36">
        <f t="shared" ca="1" si="92"/>
        <v>0</v>
      </c>
      <c r="J915" s="14"/>
    </row>
    <row r="916" spans="1:10" x14ac:dyDescent="0.25">
      <c r="A916" s="41" t="s">
        <v>284</v>
      </c>
      <c r="B916" s="34" t="s">
        <v>847</v>
      </c>
      <c r="C916" s="35">
        <v>0.68</v>
      </c>
      <c r="D916" s="30">
        <f t="shared" si="87"/>
        <v>25.466000000000005</v>
      </c>
      <c r="E916" s="30">
        <f t="shared" si="88"/>
        <v>24.192700000000002</v>
      </c>
      <c r="F916" s="82">
        <f t="shared" si="91"/>
        <v>22.919400000000003</v>
      </c>
      <c r="G916" s="29"/>
      <c r="H916" s="82">
        <f t="shared" ca="1" si="93"/>
        <v>25.466000000000005</v>
      </c>
      <c r="I916" s="36">
        <f t="shared" ca="1" si="92"/>
        <v>0</v>
      </c>
      <c r="J916" s="14"/>
    </row>
    <row r="917" spans="1:10" x14ac:dyDescent="0.25">
      <c r="A917" s="41" t="s">
        <v>284</v>
      </c>
      <c r="B917" s="34" t="s">
        <v>848</v>
      </c>
      <c r="C917" s="35">
        <v>0.68</v>
      </c>
      <c r="D917" s="30">
        <f t="shared" si="87"/>
        <v>25.466000000000005</v>
      </c>
      <c r="E917" s="30">
        <f t="shared" si="88"/>
        <v>24.192700000000002</v>
      </c>
      <c r="F917" s="82">
        <f t="shared" si="91"/>
        <v>22.919400000000003</v>
      </c>
      <c r="G917" s="29"/>
      <c r="H917" s="82">
        <f t="shared" ca="1" si="93"/>
        <v>25.466000000000005</v>
      </c>
      <c r="I917" s="36">
        <f t="shared" ca="1" si="92"/>
        <v>0</v>
      </c>
      <c r="J917" s="14"/>
    </row>
    <row r="918" spans="1:10" x14ac:dyDescent="0.25">
      <c r="A918" s="41" t="s">
        <v>284</v>
      </c>
      <c r="B918" s="34" t="s">
        <v>849</v>
      </c>
      <c r="C918" s="35">
        <v>0.68</v>
      </c>
      <c r="D918" s="30">
        <f t="shared" si="87"/>
        <v>25.466000000000005</v>
      </c>
      <c r="E918" s="30">
        <f t="shared" si="88"/>
        <v>24.192700000000002</v>
      </c>
      <c r="F918" s="82">
        <f t="shared" si="91"/>
        <v>22.919400000000003</v>
      </c>
      <c r="G918" s="29"/>
      <c r="H918" s="82">
        <f t="shared" ca="1" si="93"/>
        <v>25.466000000000005</v>
      </c>
      <c r="I918" s="36">
        <f t="shared" ca="1" si="92"/>
        <v>0</v>
      </c>
      <c r="J918" s="14"/>
    </row>
    <row r="919" spans="1:10" x14ac:dyDescent="0.25">
      <c r="A919" s="41" t="s">
        <v>284</v>
      </c>
      <c r="B919" s="34" t="s">
        <v>850</v>
      </c>
      <c r="C919" s="35">
        <v>0.68</v>
      </c>
      <c r="D919" s="30">
        <f t="shared" si="87"/>
        <v>25.466000000000005</v>
      </c>
      <c r="E919" s="30">
        <f t="shared" si="88"/>
        <v>24.192700000000002</v>
      </c>
      <c r="F919" s="82">
        <f t="shared" si="91"/>
        <v>22.919400000000003</v>
      </c>
      <c r="G919" s="29"/>
      <c r="H919" s="82">
        <f t="shared" ca="1" si="93"/>
        <v>25.466000000000005</v>
      </c>
      <c r="I919" s="36">
        <f t="shared" ca="1" si="92"/>
        <v>0</v>
      </c>
      <c r="J919" s="14"/>
    </row>
    <row r="920" spans="1:10" x14ac:dyDescent="0.25">
      <c r="A920" s="41" t="s">
        <v>284</v>
      </c>
      <c r="B920" s="34" t="s">
        <v>851</v>
      </c>
      <c r="C920" s="35">
        <v>0.68</v>
      </c>
      <c r="D920" s="30">
        <f t="shared" si="87"/>
        <v>25.466000000000005</v>
      </c>
      <c r="E920" s="30">
        <f t="shared" si="88"/>
        <v>24.192700000000002</v>
      </c>
      <c r="F920" s="82">
        <f t="shared" si="91"/>
        <v>22.919400000000003</v>
      </c>
      <c r="G920" s="29"/>
      <c r="H920" s="82">
        <f t="shared" ca="1" si="93"/>
        <v>25.466000000000005</v>
      </c>
      <c r="I920" s="36">
        <f t="shared" ca="1" si="92"/>
        <v>0</v>
      </c>
      <c r="J920" s="14"/>
    </row>
    <row r="921" spans="1:10" x14ac:dyDescent="0.25">
      <c r="A921" s="41" t="s">
        <v>284</v>
      </c>
      <c r="B921" s="34" t="s">
        <v>852</v>
      </c>
      <c r="C921" s="35">
        <v>0.68</v>
      </c>
      <c r="D921" s="30">
        <f t="shared" si="87"/>
        <v>25.466000000000005</v>
      </c>
      <c r="E921" s="30">
        <f t="shared" si="88"/>
        <v>24.192700000000002</v>
      </c>
      <c r="F921" s="82">
        <f t="shared" si="91"/>
        <v>22.919400000000003</v>
      </c>
      <c r="G921" s="29"/>
      <c r="H921" s="82">
        <f t="shared" ca="1" si="93"/>
        <v>25.466000000000005</v>
      </c>
      <c r="I921" s="36">
        <f t="shared" ca="1" si="92"/>
        <v>0</v>
      </c>
      <c r="J921" s="14"/>
    </row>
    <row r="922" spans="1:10" x14ac:dyDescent="0.25">
      <c r="A922" s="41" t="s">
        <v>284</v>
      </c>
      <c r="B922" s="34" t="s">
        <v>853</v>
      </c>
      <c r="C922" s="35">
        <v>0.68</v>
      </c>
      <c r="D922" s="30">
        <f t="shared" si="87"/>
        <v>25.466000000000005</v>
      </c>
      <c r="E922" s="30">
        <f t="shared" si="88"/>
        <v>24.192700000000002</v>
      </c>
      <c r="F922" s="82">
        <f t="shared" si="91"/>
        <v>22.919400000000003</v>
      </c>
      <c r="G922" s="29"/>
      <c r="H922" s="82">
        <f t="shared" ca="1" si="93"/>
        <v>25.466000000000005</v>
      </c>
      <c r="I922" s="36">
        <f t="shared" ca="1" si="92"/>
        <v>0</v>
      </c>
      <c r="J922" s="14"/>
    </row>
    <row r="923" spans="1:10" x14ac:dyDescent="0.25">
      <c r="A923" s="41" t="s">
        <v>284</v>
      </c>
      <c r="B923" s="34" t="s">
        <v>854</v>
      </c>
      <c r="C923" s="35">
        <v>0.68</v>
      </c>
      <c r="D923" s="30">
        <f t="shared" si="87"/>
        <v>25.466000000000005</v>
      </c>
      <c r="E923" s="30">
        <f t="shared" si="88"/>
        <v>24.192700000000002</v>
      </c>
      <c r="F923" s="82">
        <f t="shared" si="91"/>
        <v>22.919400000000003</v>
      </c>
      <c r="G923" s="29"/>
      <c r="H923" s="82">
        <f t="shared" ca="1" si="93"/>
        <v>25.466000000000005</v>
      </c>
      <c r="I923" s="36">
        <f t="shared" ca="1" si="92"/>
        <v>0</v>
      </c>
      <c r="J923" s="14"/>
    </row>
    <row r="924" spans="1:10" x14ac:dyDescent="0.25">
      <c r="A924" s="41" t="s">
        <v>284</v>
      </c>
      <c r="B924" s="34" t="s">
        <v>855</v>
      </c>
      <c r="C924" s="35">
        <v>0.68</v>
      </c>
      <c r="D924" s="30">
        <f t="shared" si="87"/>
        <v>25.466000000000005</v>
      </c>
      <c r="E924" s="30">
        <f t="shared" si="88"/>
        <v>24.192700000000002</v>
      </c>
      <c r="F924" s="82">
        <f t="shared" si="91"/>
        <v>22.919400000000003</v>
      </c>
      <c r="G924" s="29"/>
      <c r="H924" s="82">
        <f t="shared" ca="1" si="93"/>
        <v>25.466000000000005</v>
      </c>
      <c r="I924" s="36">
        <f t="shared" ca="1" si="92"/>
        <v>0</v>
      </c>
      <c r="J924" s="14"/>
    </row>
    <row r="925" spans="1:10" x14ac:dyDescent="0.25">
      <c r="A925" s="41" t="s">
        <v>284</v>
      </c>
      <c r="B925" s="34" t="s">
        <v>856</v>
      </c>
      <c r="C925" s="35">
        <v>0.68</v>
      </c>
      <c r="D925" s="30">
        <f t="shared" si="87"/>
        <v>25.466000000000005</v>
      </c>
      <c r="E925" s="30">
        <f t="shared" si="88"/>
        <v>24.192700000000002</v>
      </c>
      <c r="F925" s="82">
        <f t="shared" si="91"/>
        <v>22.919400000000003</v>
      </c>
      <c r="G925" s="29"/>
      <c r="H925" s="82">
        <f t="shared" ca="1" si="93"/>
        <v>25.466000000000005</v>
      </c>
      <c r="I925" s="36">
        <f t="shared" ca="1" si="92"/>
        <v>0</v>
      </c>
      <c r="J925" s="14"/>
    </row>
    <row r="926" spans="1:10" x14ac:dyDescent="0.25">
      <c r="A926" s="41" t="s">
        <v>284</v>
      </c>
      <c r="B926" s="34" t="s">
        <v>857</v>
      </c>
      <c r="C926" s="35">
        <v>0.68</v>
      </c>
      <c r="D926" s="30">
        <f t="shared" si="87"/>
        <v>25.466000000000005</v>
      </c>
      <c r="E926" s="30">
        <f t="shared" si="88"/>
        <v>24.192700000000002</v>
      </c>
      <c r="F926" s="82">
        <f t="shared" si="91"/>
        <v>22.919400000000003</v>
      </c>
      <c r="G926" s="29"/>
      <c r="H926" s="82">
        <f t="shared" ca="1" si="93"/>
        <v>25.466000000000005</v>
      </c>
      <c r="I926" s="36">
        <f t="shared" ca="1" si="92"/>
        <v>0</v>
      </c>
      <c r="J926" s="14"/>
    </row>
    <row r="927" spans="1:10" x14ac:dyDescent="0.25">
      <c r="A927" s="41" t="s">
        <v>284</v>
      </c>
      <c r="B927" s="34" t="s">
        <v>858</v>
      </c>
      <c r="C927" s="35">
        <v>0.68</v>
      </c>
      <c r="D927" s="30">
        <f t="shared" si="87"/>
        <v>25.466000000000005</v>
      </c>
      <c r="E927" s="30">
        <f t="shared" si="88"/>
        <v>24.192700000000002</v>
      </c>
      <c r="F927" s="82">
        <f t="shared" si="91"/>
        <v>22.919400000000003</v>
      </c>
      <c r="G927" s="29"/>
      <c r="H927" s="82">
        <f t="shared" ca="1" si="93"/>
        <v>25.466000000000005</v>
      </c>
      <c r="I927" s="36">
        <f t="shared" ca="1" si="92"/>
        <v>0</v>
      </c>
      <c r="J927" s="14"/>
    </row>
    <row r="928" spans="1:10" x14ac:dyDescent="0.25">
      <c r="A928" s="41" t="s">
        <v>284</v>
      </c>
      <c r="B928" s="34" t="s">
        <v>859</v>
      </c>
      <c r="C928" s="35">
        <v>0.68</v>
      </c>
      <c r="D928" s="30">
        <f t="shared" si="87"/>
        <v>25.466000000000005</v>
      </c>
      <c r="E928" s="30">
        <f t="shared" si="88"/>
        <v>24.192700000000002</v>
      </c>
      <c r="F928" s="82">
        <f t="shared" si="91"/>
        <v>22.919400000000003</v>
      </c>
      <c r="G928" s="29"/>
      <c r="H928" s="82">
        <f t="shared" ca="1" si="93"/>
        <v>25.466000000000005</v>
      </c>
      <c r="I928" s="36">
        <f t="shared" ca="1" si="92"/>
        <v>0</v>
      </c>
      <c r="J928" s="14"/>
    </row>
    <row r="929" spans="1:10" x14ac:dyDescent="0.25">
      <c r="A929" s="41" t="s">
        <v>284</v>
      </c>
      <c r="B929" s="34" t="s">
        <v>860</v>
      </c>
      <c r="C929" s="35">
        <v>0.68</v>
      </c>
      <c r="D929" s="30">
        <f t="shared" si="87"/>
        <v>25.466000000000005</v>
      </c>
      <c r="E929" s="30">
        <f t="shared" si="88"/>
        <v>24.192700000000002</v>
      </c>
      <c r="F929" s="82">
        <f t="shared" si="91"/>
        <v>22.919400000000003</v>
      </c>
      <c r="G929" s="29"/>
      <c r="H929" s="82">
        <f t="shared" ca="1" si="93"/>
        <v>25.466000000000005</v>
      </c>
      <c r="I929" s="36">
        <f t="shared" ca="1" si="92"/>
        <v>0</v>
      </c>
      <c r="J929" s="14"/>
    </row>
    <row r="930" spans="1:10" x14ac:dyDescent="0.25">
      <c r="A930" s="41" t="s">
        <v>284</v>
      </c>
      <c r="B930" s="34" t="s">
        <v>820</v>
      </c>
      <c r="C930" s="35">
        <v>0.68</v>
      </c>
      <c r="D930" s="30">
        <f t="shared" si="87"/>
        <v>25.466000000000005</v>
      </c>
      <c r="E930" s="30">
        <f t="shared" si="88"/>
        <v>24.192700000000002</v>
      </c>
      <c r="F930" s="82">
        <f t="shared" si="91"/>
        <v>22.919400000000003</v>
      </c>
      <c r="G930" s="29"/>
      <c r="H930" s="82">
        <f t="shared" ca="1" si="93"/>
        <v>25.466000000000005</v>
      </c>
      <c r="I930" s="36">
        <f t="shared" ca="1" si="92"/>
        <v>0</v>
      </c>
      <c r="J930" s="14"/>
    </row>
    <row r="931" spans="1:10" x14ac:dyDescent="0.25">
      <c r="A931" s="41" t="s">
        <v>284</v>
      </c>
      <c r="B931" s="34" t="s">
        <v>861</v>
      </c>
      <c r="C931" s="35">
        <v>0.68</v>
      </c>
      <c r="D931" s="30">
        <f t="shared" si="87"/>
        <v>25.466000000000005</v>
      </c>
      <c r="E931" s="30">
        <f t="shared" si="88"/>
        <v>24.192700000000002</v>
      </c>
      <c r="F931" s="82">
        <f t="shared" si="91"/>
        <v>22.919400000000003</v>
      </c>
      <c r="G931" s="29"/>
      <c r="H931" s="82">
        <f t="shared" ca="1" si="93"/>
        <v>25.466000000000005</v>
      </c>
      <c r="I931" s="36">
        <f t="shared" ca="1" si="92"/>
        <v>0</v>
      </c>
      <c r="J931" s="14"/>
    </row>
    <row r="932" spans="1:10" x14ac:dyDescent="0.25">
      <c r="A932" s="41" t="s">
        <v>284</v>
      </c>
      <c r="B932" s="34" t="s">
        <v>862</v>
      </c>
      <c r="C932" s="35">
        <v>0.68</v>
      </c>
      <c r="D932" s="30">
        <f t="shared" si="87"/>
        <v>25.466000000000005</v>
      </c>
      <c r="E932" s="30">
        <f t="shared" si="88"/>
        <v>24.192700000000002</v>
      </c>
      <c r="F932" s="82">
        <f t="shared" si="91"/>
        <v>22.919400000000003</v>
      </c>
      <c r="G932" s="29"/>
      <c r="H932" s="82">
        <f t="shared" ca="1" si="93"/>
        <v>25.466000000000005</v>
      </c>
      <c r="I932" s="36">
        <f t="shared" ca="1" si="92"/>
        <v>0</v>
      </c>
      <c r="J932" s="14"/>
    </row>
    <row r="933" spans="1:10" x14ac:dyDescent="0.25">
      <c r="A933" s="41" t="s">
        <v>284</v>
      </c>
      <c r="B933" s="34" t="s">
        <v>863</v>
      </c>
      <c r="C933" s="35">
        <v>0.68</v>
      </c>
      <c r="D933" s="30">
        <f t="shared" si="87"/>
        <v>25.466000000000005</v>
      </c>
      <c r="E933" s="30">
        <f t="shared" si="88"/>
        <v>24.192700000000002</v>
      </c>
      <c r="F933" s="82">
        <f t="shared" si="91"/>
        <v>22.919400000000003</v>
      </c>
      <c r="G933" s="29"/>
      <c r="H933" s="82">
        <f t="shared" ca="1" si="93"/>
        <v>25.466000000000005</v>
      </c>
      <c r="I933" s="36">
        <f t="shared" ca="1" si="92"/>
        <v>0</v>
      </c>
      <c r="J933" s="14"/>
    </row>
    <row r="934" spans="1:10" x14ac:dyDescent="0.25">
      <c r="A934" s="41" t="s">
        <v>284</v>
      </c>
      <c r="B934" s="34" t="s">
        <v>864</v>
      </c>
      <c r="C934" s="35">
        <v>0.68</v>
      </c>
      <c r="D934" s="30">
        <f t="shared" si="87"/>
        <v>25.466000000000005</v>
      </c>
      <c r="E934" s="30">
        <f t="shared" si="88"/>
        <v>24.192700000000002</v>
      </c>
      <c r="F934" s="82">
        <f t="shared" si="91"/>
        <v>22.919400000000003</v>
      </c>
      <c r="G934" s="29"/>
      <c r="H934" s="82">
        <f t="shared" ca="1" si="93"/>
        <v>25.466000000000005</v>
      </c>
      <c r="I934" s="36">
        <f t="shared" ca="1" si="92"/>
        <v>0</v>
      </c>
      <c r="J934" s="14"/>
    </row>
    <row r="935" spans="1:10" x14ac:dyDescent="0.25">
      <c r="A935" s="41" t="s">
        <v>284</v>
      </c>
      <c r="B935" s="34" t="s">
        <v>865</v>
      </c>
      <c r="C935" s="35">
        <v>0.68</v>
      </c>
      <c r="D935" s="30">
        <f t="shared" si="87"/>
        <v>25.466000000000005</v>
      </c>
      <c r="E935" s="30">
        <f t="shared" si="88"/>
        <v>24.192700000000002</v>
      </c>
      <c r="F935" s="82">
        <f t="shared" si="91"/>
        <v>22.919400000000003</v>
      </c>
      <c r="G935" s="29"/>
      <c r="H935" s="82">
        <f t="shared" ca="1" si="93"/>
        <v>25.466000000000005</v>
      </c>
      <c r="I935" s="36">
        <f t="shared" ca="1" si="92"/>
        <v>0</v>
      </c>
      <c r="J935" s="14"/>
    </row>
    <row r="936" spans="1:10" x14ac:dyDescent="0.25">
      <c r="A936" s="41" t="s">
        <v>284</v>
      </c>
      <c r="B936" s="34" t="s">
        <v>866</v>
      </c>
      <c r="C936" s="35">
        <v>0.68</v>
      </c>
      <c r="D936" s="30">
        <f t="shared" si="87"/>
        <v>25.466000000000005</v>
      </c>
      <c r="E936" s="30">
        <f t="shared" si="88"/>
        <v>24.192700000000002</v>
      </c>
      <c r="F936" s="82">
        <f t="shared" si="91"/>
        <v>22.919400000000003</v>
      </c>
      <c r="G936" s="29"/>
      <c r="H936" s="82">
        <f t="shared" ca="1" si="93"/>
        <v>25.466000000000005</v>
      </c>
      <c r="I936" s="36">
        <f t="shared" ca="1" si="92"/>
        <v>0</v>
      </c>
      <c r="J936" s="14"/>
    </row>
    <row r="937" spans="1:10" x14ac:dyDescent="0.25">
      <c r="A937" s="41" t="s">
        <v>284</v>
      </c>
      <c r="B937" s="34" t="s">
        <v>867</v>
      </c>
      <c r="C937" s="35">
        <v>0.68</v>
      </c>
      <c r="D937" s="30">
        <f t="shared" si="87"/>
        <v>25.466000000000005</v>
      </c>
      <c r="E937" s="30">
        <f t="shared" si="88"/>
        <v>24.192700000000002</v>
      </c>
      <c r="F937" s="82">
        <f t="shared" si="91"/>
        <v>22.919400000000003</v>
      </c>
      <c r="G937" s="29"/>
      <c r="H937" s="82">
        <f t="shared" ca="1" si="93"/>
        <v>25.466000000000005</v>
      </c>
      <c r="I937" s="36">
        <f t="shared" ca="1" si="92"/>
        <v>0</v>
      </c>
      <c r="J937" s="14"/>
    </row>
    <row r="938" spans="1:10" x14ac:dyDescent="0.25">
      <c r="A938" s="41" t="s">
        <v>284</v>
      </c>
      <c r="B938" s="34" t="s">
        <v>868</v>
      </c>
      <c r="C938" s="35">
        <v>0.68</v>
      </c>
      <c r="D938" s="30">
        <f t="shared" si="87"/>
        <v>25.466000000000005</v>
      </c>
      <c r="E938" s="30">
        <f t="shared" si="88"/>
        <v>24.192700000000002</v>
      </c>
      <c r="F938" s="82">
        <f t="shared" si="91"/>
        <v>22.919400000000003</v>
      </c>
      <c r="G938" s="29"/>
      <c r="H938" s="82">
        <f t="shared" ca="1" si="93"/>
        <v>25.466000000000005</v>
      </c>
      <c r="I938" s="36">
        <f t="shared" ca="1" si="92"/>
        <v>0</v>
      </c>
      <c r="J938" s="14"/>
    </row>
    <row r="939" spans="1:10" x14ac:dyDescent="0.25">
      <c r="A939" s="41" t="s">
        <v>284</v>
      </c>
      <c r="B939" s="34" t="s">
        <v>869</v>
      </c>
      <c r="C939" s="35">
        <v>0.68</v>
      </c>
      <c r="D939" s="30">
        <f t="shared" si="87"/>
        <v>25.466000000000005</v>
      </c>
      <c r="E939" s="30">
        <f t="shared" si="88"/>
        <v>24.192700000000002</v>
      </c>
      <c r="F939" s="82">
        <f t="shared" si="91"/>
        <v>22.919400000000003</v>
      </c>
      <c r="G939" s="29"/>
      <c r="H939" s="82">
        <f t="shared" ca="1" si="93"/>
        <v>25.466000000000005</v>
      </c>
      <c r="I939" s="36">
        <f t="shared" ca="1" si="92"/>
        <v>0</v>
      </c>
      <c r="J939" s="14"/>
    </row>
    <row r="940" spans="1:10" x14ac:dyDescent="0.25">
      <c r="A940" s="41" t="s">
        <v>284</v>
      </c>
      <c r="B940" s="34" t="s">
        <v>870</v>
      </c>
      <c r="C940" s="35">
        <v>0.68</v>
      </c>
      <c r="D940" s="30">
        <f t="shared" si="87"/>
        <v>25.466000000000005</v>
      </c>
      <c r="E940" s="30">
        <f t="shared" si="88"/>
        <v>24.192700000000002</v>
      </c>
      <c r="F940" s="82">
        <f t="shared" si="91"/>
        <v>22.919400000000003</v>
      </c>
      <c r="G940" s="29"/>
      <c r="H940" s="82">
        <f t="shared" ca="1" si="93"/>
        <v>25.466000000000005</v>
      </c>
      <c r="I940" s="36">
        <f t="shared" ca="1" si="92"/>
        <v>0</v>
      </c>
      <c r="J940" s="14"/>
    </row>
    <row r="941" spans="1:10" x14ac:dyDescent="0.25">
      <c r="A941" s="41" t="s">
        <v>284</v>
      </c>
      <c r="B941" s="34" t="s">
        <v>871</v>
      </c>
      <c r="C941" s="35">
        <v>0.68</v>
      </c>
      <c r="D941" s="30">
        <f t="shared" si="87"/>
        <v>25.466000000000005</v>
      </c>
      <c r="E941" s="30">
        <f t="shared" si="88"/>
        <v>24.192700000000002</v>
      </c>
      <c r="F941" s="82">
        <f t="shared" si="91"/>
        <v>22.919400000000003</v>
      </c>
      <c r="G941" s="29"/>
      <c r="H941" s="82">
        <f t="shared" ca="1" si="93"/>
        <v>25.466000000000005</v>
      </c>
      <c r="I941" s="36">
        <f t="shared" ca="1" si="92"/>
        <v>0</v>
      </c>
      <c r="J941" s="14"/>
    </row>
    <row r="942" spans="1:10" x14ac:dyDescent="0.25">
      <c r="A942" s="41" t="s">
        <v>284</v>
      </c>
      <c r="B942" s="34" t="s">
        <v>872</v>
      </c>
      <c r="C942" s="35">
        <v>0.68</v>
      </c>
      <c r="D942" s="30">
        <f t="shared" si="87"/>
        <v>25.466000000000005</v>
      </c>
      <c r="E942" s="30">
        <f t="shared" si="88"/>
        <v>24.192700000000002</v>
      </c>
      <c r="F942" s="82">
        <f t="shared" si="91"/>
        <v>22.919400000000003</v>
      </c>
      <c r="G942" s="29"/>
      <c r="H942" s="82">
        <f t="shared" ca="1" si="93"/>
        <v>25.466000000000005</v>
      </c>
      <c r="I942" s="36">
        <f t="shared" ca="1" si="92"/>
        <v>0</v>
      </c>
      <c r="J942" s="14"/>
    </row>
    <row r="943" spans="1:10" x14ac:dyDescent="0.25">
      <c r="A943" s="41" t="s">
        <v>284</v>
      </c>
      <c r="B943" s="34" t="s">
        <v>873</v>
      </c>
      <c r="C943" s="35">
        <v>0.68</v>
      </c>
      <c r="D943" s="30">
        <f t="shared" si="87"/>
        <v>25.466000000000005</v>
      </c>
      <c r="E943" s="30">
        <f t="shared" si="88"/>
        <v>24.192700000000002</v>
      </c>
      <c r="F943" s="82">
        <f t="shared" si="91"/>
        <v>22.919400000000003</v>
      </c>
      <c r="G943" s="29"/>
      <c r="H943" s="82">
        <f t="shared" ca="1" si="93"/>
        <v>25.466000000000005</v>
      </c>
      <c r="I943" s="36">
        <f t="shared" ca="1" si="92"/>
        <v>0</v>
      </c>
      <c r="J943" s="14"/>
    </row>
    <row r="944" spans="1:10" x14ac:dyDescent="0.25">
      <c r="A944" s="41" t="s">
        <v>284</v>
      </c>
      <c r="B944" s="34" t="s">
        <v>874</v>
      </c>
      <c r="C944" s="35">
        <v>0.68</v>
      </c>
      <c r="D944" s="30">
        <f t="shared" si="87"/>
        <v>25.466000000000005</v>
      </c>
      <c r="E944" s="30">
        <f t="shared" si="88"/>
        <v>24.192700000000002</v>
      </c>
      <c r="F944" s="82">
        <f t="shared" si="91"/>
        <v>22.919400000000003</v>
      </c>
      <c r="G944" s="29"/>
      <c r="H944" s="82">
        <f t="shared" ca="1" si="93"/>
        <v>25.466000000000005</v>
      </c>
      <c r="I944" s="36">
        <f t="shared" ca="1" si="92"/>
        <v>0</v>
      </c>
      <c r="J944" s="14"/>
    </row>
    <row r="945" spans="1:10" x14ac:dyDescent="0.25">
      <c r="A945" s="41" t="s">
        <v>284</v>
      </c>
      <c r="B945" s="34" t="s">
        <v>875</v>
      </c>
      <c r="C945" s="35">
        <v>0.68</v>
      </c>
      <c r="D945" s="30">
        <f t="shared" si="87"/>
        <v>25.466000000000005</v>
      </c>
      <c r="E945" s="30">
        <f t="shared" si="88"/>
        <v>24.192700000000002</v>
      </c>
      <c r="F945" s="82">
        <f t="shared" si="91"/>
        <v>22.919400000000003</v>
      </c>
      <c r="G945" s="29"/>
      <c r="H945" s="82">
        <f t="shared" ca="1" si="93"/>
        <v>25.466000000000005</v>
      </c>
      <c r="I945" s="36">
        <f t="shared" ca="1" si="92"/>
        <v>0</v>
      </c>
      <c r="J945" s="14"/>
    </row>
    <row r="946" spans="1:10" x14ac:dyDescent="0.25">
      <c r="A946" s="41" t="s">
        <v>284</v>
      </c>
      <c r="B946" s="34" t="s">
        <v>876</v>
      </c>
      <c r="C946" s="35">
        <v>0.68</v>
      </c>
      <c r="D946" s="30">
        <f t="shared" si="87"/>
        <v>25.466000000000005</v>
      </c>
      <c r="E946" s="30">
        <f t="shared" si="88"/>
        <v>24.192700000000002</v>
      </c>
      <c r="F946" s="82">
        <f t="shared" si="91"/>
        <v>22.919400000000003</v>
      </c>
      <c r="G946" s="29"/>
      <c r="H946" s="82">
        <f t="shared" ca="1" si="93"/>
        <v>25.466000000000005</v>
      </c>
      <c r="I946" s="36">
        <f t="shared" ca="1" si="92"/>
        <v>0</v>
      </c>
      <c r="J946" s="14"/>
    </row>
    <row r="947" spans="1:10" x14ac:dyDescent="0.25">
      <c r="A947" s="41" t="s">
        <v>284</v>
      </c>
      <c r="B947" s="34" t="s">
        <v>877</v>
      </c>
      <c r="C947" s="35">
        <v>0.68</v>
      </c>
      <c r="D947" s="30">
        <f t="shared" si="87"/>
        <v>25.466000000000005</v>
      </c>
      <c r="E947" s="30">
        <f t="shared" si="88"/>
        <v>24.192700000000002</v>
      </c>
      <c r="F947" s="82">
        <f t="shared" si="91"/>
        <v>22.919400000000003</v>
      </c>
      <c r="G947" s="29"/>
      <c r="H947" s="82">
        <f t="shared" ca="1" si="93"/>
        <v>25.466000000000005</v>
      </c>
      <c r="I947" s="36">
        <f t="shared" ca="1" si="92"/>
        <v>0</v>
      </c>
      <c r="J947" s="14"/>
    </row>
    <row r="948" spans="1:10" x14ac:dyDescent="0.25">
      <c r="A948" s="41" t="s">
        <v>284</v>
      </c>
      <c r="B948" s="34" t="s">
        <v>878</v>
      </c>
      <c r="C948" s="35">
        <v>0.68</v>
      </c>
      <c r="D948" s="30">
        <f t="shared" si="87"/>
        <v>25.466000000000005</v>
      </c>
      <c r="E948" s="30">
        <f t="shared" si="88"/>
        <v>24.192700000000002</v>
      </c>
      <c r="F948" s="82">
        <f t="shared" si="91"/>
        <v>22.919400000000003</v>
      </c>
      <c r="G948" s="29"/>
      <c r="H948" s="82">
        <f t="shared" ca="1" si="93"/>
        <v>25.466000000000005</v>
      </c>
      <c r="I948" s="36">
        <f t="shared" ca="1" si="92"/>
        <v>0</v>
      </c>
      <c r="J948" s="14"/>
    </row>
    <row r="949" spans="1:10" x14ac:dyDescent="0.25">
      <c r="A949" s="41" t="s">
        <v>284</v>
      </c>
      <c r="B949" s="34" t="s">
        <v>879</v>
      </c>
      <c r="C949" s="35">
        <v>0.68</v>
      </c>
      <c r="D949" s="30">
        <f t="shared" si="87"/>
        <v>25.466000000000005</v>
      </c>
      <c r="E949" s="30">
        <f t="shared" si="88"/>
        <v>24.192700000000002</v>
      </c>
      <c r="F949" s="82">
        <f t="shared" si="91"/>
        <v>22.919400000000003</v>
      </c>
      <c r="G949" s="29"/>
      <c r="H949" s="82">
        <f t="shared" ca="1" si="93"/>
        <v>25.466000000000005</v>
      </c>
      <c r="I949" s="36">
        <f t="shared" ca="1" si="92"/>
        <v>0</v>
      </c>
      <c r="J949" s="14"/>
    </row>
    <row r="950" spans="1:10" x14ac:dyDescent="0.25">
      <c r="A950" s="41" t="s">
        <v>284</v>
      </c>
      <c r="B950" s="34" t="s">
        <v>880</v>
      </c>
      <c r="C950" s="35">
        <v>0.68</v>
      </c>
      <c r="D950" s="30">
        <f t="shared" si="87"/>
        <v>25.466000000000005</v>
      </c>
      <c r="E950" s="30">
        <f t="shared" si="88"/>
        <v>24.192700000000002</v>
      </c>
      <c r="F950" s="82">
        <f t="shared" si="91"/>
        <v>22.919400000000003</v>
      </c>
      <c r="G950" s="29"/>
      <c r="H950" s="82">
        <f t="shared" ca="1" si="93"/>
        <v>25.466000000000005</v>
      </c>
      <c r="I950" s="36">
        <f t="shared" ca="1" si="92"/>
        <v>0</v>
      </c>
      <c r="J950" s="14"/>
    </row>
    <row r="951" spans="1:10" x14ac:dyDescent="0.25">
      <c r="A951" s="41" t="s">
        <v>284</v>
      </c>
      <c r="B951" s="34" t="s">
        <v>881</v>
      </c>
      <c r="C951" s="35">
        <v>0.68</v>
      </c>
      <c r="D951" s="30">
        <f t="shared" si="87"/>
        <v>25.466000000000005</v>
      </c>
      <c r="E951" s="30">
        <f t="shared" si="88"/>
        <v>24.192700000000002</v>
      </c>
      <c r="F951" s="82">
        <f t="shared" si="91"/>
        <v>22.919400000000003</v>
      </c>
      <c r="G951" s="29"/>
      <c r="H951" s="82">
        <f t="shared" ca="1" si="93"/>
        <v>25.466000000000005</v>
      </c>
      <c r="I951" s="36">
        <f t="shared" ca="1" si="92"/>
        <v>0</v>
      </c>
      <c r="J951" s="14"/>
    </row>
    <row r="952" spans="1:10" x14ac:dyDescent="0.25">
      <c r="A952" s="41" t="s">
        <v>284</v>
      </c>
      <c r="B952" s="34" t="s">
        <v>882</v>
      </c>
      <c r="C952" s="35">
        <v>0.68</v>
      </c>
      <c r="D952" s="30">
        <f t="shared" si="87"/>
        <v>25.466000000000005</v>
      </c>
      <c r="E952" s="30">
        <f t="shared" si="88"/>
        <v>24.192700000000002</v>
      </c>
      <c r="F952" s="82">
        <f t="shared" si="91"/>
        <v>22.919400000000003</v>
      </c>
      <c r="G952" s="29"/>
      <c r="H952" s="82">
        <f t="shared" ca="1" si="93"/>
        <v>25.466000000000005</v>
      </c>
      <c r="I952" s="36">
        <f t="shared" ca="1" si="92"/>
        <v>0</v>
      </c>
      <c r="J952" s="14"/>
    </row>
    <row r="953" spans="1:10" x14ac:dyDescent="0.25">
      <c r="A953" s="41" t="s">
        <v>284</v>
      </c>
      <c r="B953" s="34" t="s">
        <v>883</v>
      </c>
      <c r="C953" s="35">
        <v>0.68</v>
      </c>
      <c r="D953" s="30">
        <f t="shared" si="87"/>
        <v>25.466000000000005</v>
      </c>
      <c r="E953" s="30">
        <f t="shared" si="88"/>
        <v>24.192700000000002</v>
      </c>
      <c r="F953" s="82">
        <f t="shared" si="91"/>
        <v>22.919400000000003</v>
      </c>
      <c r="G953" s="29"/>
      <c r="H953" s="82">
        <f t="shared" ca="1" si="93"/>
        <v>25.466000000000005</v>
      </c>
      <c r="I953" s="36">
        <f t="shared" ca="1" si="92"/>
        <v>0</v>
      </c>
      <c r="J953" s="14"/>
    </row>
    <row r="954" spans="1:10" x14ac:dyDescent="0.25">
      <c r="A954" s="41" t="s">
        <v>284</v>
      </c>
      <c r="B954" s="34" t="s">
        <v>884</v>
      </c>
      <c r="C954" s="35">
        <v>0.68</v>
      </c>
      <c r="D954" s="30">
        <f t="shared" si="87"/>
        <v>25.466000000000005</v>
      </c>
      <c r="E954" s="30">
        <f t="shared" si="88"/>
        <v>24.192700000000002</v>
      </c>
      <c r="F954" s="82">
        <f t="shared" si="91"/>
        <v>22.919400000000003</v>
      </c>
      <c r="G954" s="29"/>
      <c r="H954" s="82">
        <f t="shared" ca="1" si="93"/>
        <v>25.466000000000005</v>
      </c>
      <c r="I954" s="36">
        <f t="shared" ca="1" si="92"/>
        <v>0</v>
      </c>
      <c r="J954" s="14"/>
    </row>
    <row r="955" spans="1:10" x14ac:dyDescent="0.25">
      <c r="A955" s="41" t="s">
        <v>284</v>
      </c>
      <c r="B955" s="34" t="s">
        <v>885</v>
      </c>
      <c r="C955" s="35">
        <v>0.68</v>
      </c>
      <c r="D955" s="30">
        <f t="shared" si="87"/>
        <v>25.466000000000005</v>
      </c>
      <c r="E955" s="30">
        <f t="shared" si="88"/>
        <v>24.192700000000002</v>
      </c>
      <c r="F955" s="82">
        <f t="shared" si="91"/>
        <v>22.919400000000003</v>
      </c>
      <c r="G955" s="29"/>
      <c r="H955" s="82">
        <f t="shared" ca="1" si="93"/>
        <v>25.466000000000005</v>
      </c>
      <c r="I955" s="36">
        <f t="shared" ca="1" si="92"/>
        <v>0</v>
      </c>
      <c r="J955" s="14"/>
    </row>
    <row r="956" spans="1:10" x14ac:dyDescent="0.25">
      <c r="A956" s="41" t="s">
        <v>284</v>
      </c>
      <c r="B956" s="34" t="s">
        <v>886</v>
      </c>
      <c r="C956" s="35">
        <v>0.68</v>
      </c>
      <c r="D956" s="30">
        <f t="shared" si="87"/>
        <v>25.466000000000005</v>
      </c>
      <c r="E956" s="30">
        <f t="shared" si="88"/>
        <v>24.192700000000002</v>
      </c>
      <c r="F956" s="82">
        <f t="shared" si="91"/>
        <v>22.919400000000003</v>
      </c>
      <c r="G956" s="29"/>
      <c r="H956" s="82">
        <f t="shared" ca="1" si="93"/>
        <v>25.466000000000005</v>
      </c>
      <c r="I956" s="36">
        <f t="shared" ca="1" si="92"/>
        <v>0</v>
      </c>
      <c r="J956" s="14"/>
    </row>
    <row r="957" spans="1:10" x14ac:dyDescent="0.25">
      <c r="A957" s="41" t="s">
        <v>284</v>
      </c>
      <c r="B957" s="34" t="s">
        <v>887</v>
      </c>
      <c r="C957" s="35">
        <v>0.68</v>
      </c>
      <c r="D957" s="30">
        <f t="shared" si="87"/>
        <v>25.466000000000005</v>
      </c>
      <c r="E957" s="30">
        <f t="shared" si="88"/>
        <v>24.192700000000002</v>
      </c>
      <c r="F957" s="82">
        <f t="shared" si="91"/>
        <v>22.919400000000003</v>
      </c>
      <c r="G957" s="29"/>
      <c r="H957" s="82">
        <f t="shared" ca="1" si="93"/>
        <v>25.466000000000005</v>
      </c>
      <c r="I957" s="36">
        <f t="shared" ca="1" si="92"/>
        <v>0</v>
      </c>
      <c r="J957" s="14"/>
    </row>
    <row r="958" spans="1:10" x14ac:dyDescent="0.25">
      <c r="A958" s="41" t="s">
        <v>284</v>
      </c>
      <c r="B958" s="34" t="s">
        <v>888</v>
      </c>
      <c r="C958" s="35">
        <v>0.68</v>
      </c>
      <c r="D958" s="30">
        <f t="shared" si="87"/>
        <v>25.466000000000005</v>
      </c>
      <c r="E958" s="30">
        <f t="shared" si="88"/>
        <v>24.192700000000002</v>
      </c>
      <c r="F958" s="82">
        <f t="shared" si="91"/>
        <v>22.919400000000003</v>
      </c>
      <c r="G958" s="29"/>
      <c r="H958" s="82">
        <f t="shared" ca="1" si="93"/>
        <v>25.466000000000005</v>
      </c>
      <c r="I958" s="36">
        <f t="shared" ca="1" si="92"/>
        <v>0</v>
      </c>
      <c r="J958" s="14"/>
    </row>
    <row r="959" spans="1:10" x14ac:dyDescent="0.25">
      <c r="A959" s="41" t="s">
        <v>284</v>
      </c>
      <c r="B959" s="34" t="s">
        <v>889</v>
      </c>
      <c r="C959" s="35">
        <v>0.68</v>
      </c>
      <c r="D959" s="30">
        <f t="shared" si="87"/>
        <v>25.466000000000005</v>
      </c>
      <c r="E959" s="30">
        <f t="shared" si="88"/>
        <v>24.192700000000002</v>
      </c>
      <c r="F959" s="82">
        <f t="shared" si="91"/>
        <v>22.919400000000003</v>
      </c>
      <c r="G959" s="29"/>
      <c r="H959" s="82">
        <f t="shared" ca="1" si="93"/>
        <v>25.466000000000005</v>
      </c>
      <c r="I959" s="36">
        <f t="shared" ca="1" si="92"/>
        <v>0</v>
      </c>
      <c r="J959" s="14"/>
    </row>
    <row r="960" spans="1:10" x14ac:dyDescent="0.25">
      <c r="A960" s="41" t="s">
        <v>284</v>
      </c>
      <c r="B960" s="34" t="s">
        <v>890</v>
      </c>
      <c r="C960" s="35">
        <v>0.68</v>
      </c>
      <c r="D960" s="30">
        <f t="shared" ref="D960:D1023" si="94">C960*$K$9</f>
        <v>25.466000000000005</v>
      </c>
      <c r="E960" s="30">
        <f t="shared" ref="E960:E1023" si="95">D960*0.95</f>
        <v>24.192700000000002</v>
      </c>
      <c r="F960" s="82">
        <f t="shared" si="91"/>
        <v>22.919400000000003</v>
      </c>
      <c r="G960" s="29"/>
      <c r="H960" s="82">
        <f t="shared" ca="1" si="93"/>
        <v>25.466000000000005</v>
      </c>
      <c r="I960" s="36">
        <f t="shared" ca="1" si="92"/>
        <v>0</v>
      </c>
      <c r="J960" s="14"/>
    </row>
    <row r="961" spans="1:10" x14ac:dyDescent="0.25">
      <c r="A961" s="41" t="s">
        <v>284</v>
      </c>
      <c r="B961" s="34" t="s">
        <v>891</v>
      </c>
      <c r="C961" s="35">
        <v>0.68</v>
      </c>
      <c r="D961" s="30">
        <f t="shared" si="94"/>
        <v>25.466000000000005</v>
      </c>
      <c r="E961" s="30">
        <f t="shared" si="95"/>
        <v>24.192700000000002</v>
      </c>
      <c r="F961" s="82">
        <f t="shared" ref="F961:F1024" si="96">D961*0.9</f>
        <v>22.919400000000003</v>
      </c>
      <c r="G961" s="29"/>
      <c r="H961" s="82">
        <f t="shared" ca="1" si="93"/>
        <v>25.466000000000005</v>
      </c>
      <c r="I961" s="36">
        <f t="shared" ref="I961:I1024" ca="1" si="97">G961*H961</f>
        <v>0</v>
      </c>
      <c r="J961" s="14"/>
    </row>
    <row r="962" spans="1:10" x14ac:dyDescent="0.25">
      <c r="A962" s="41" t="s">
        <v>284</v>
      </c>
      <c r="B962" s="34" t="s">
        <v>892</v>
      </c>
      <c r="C962" s="35">
        <v>0.68</v>
      </c>
      <c r="D962" s="30">
        <f t="shared" si="94"/>
        <v>25.466000000000005</v>
      </c>
      <c r="E962" s="30">
        <f t="shared" si="95"/>
        <v>24.192700000000002</v>
      </c>
      <c r="F962" s="82">
        <f t="shared" si="96"/>
        <v>22.919400000000003</v>
      </c>
      <c r="G962" s="29"/>
      <c r="H962" s="82">
        <f t="shared" ca="1" si="93"/>
        <v>25.466000000000005</v>
      </c>
      <c r="I962" s="36">
        <f t="shared" ca="1" si="97"/>
        <v>0</v>
      </c>
      <c r="J962" s="14"/>
    </row>
    <row r="963" spans="1:10" x14ac:dyDescent="0.25">
      <c r="A963" s="41" t="s">
        <v>284</v>
      </c>
      <c r="B963" s="34" t="s">
        <v>893</v>
      </c>
      <c r="C963" s="35">
        <v>0.68</v>
      </c>
      <c r="D963" s="30">
        <f t="shared" si="94"/>
        <v>25.466000000000005</v>
      </c>
      <c r="E963" s="30">
        <f t="shared" si="95"/>
        <v>24.192700000000002</v>
      </c>
      <c r="F963" s="82">
        <f t="shared" si="96"/>
        <v>22.919400000000003</v>
      </c>
      <c r="G963" s="29"/>
      <c r="H963" s="82">
        <f t="shared" ca="1" si="93"/>
        <v>25.466000000000005</v>
      </c>
      <c r="I963" s="36">
        <f t="shared" ca="1" si="97"/>
        <v>0</v>
      </c>
      <c r="J963" s="14"/>
    </row>
    <row r="964" spans="1:10" x14ac:dyDescent="0.25">
      <c r="A964" s="41" t="s">
        <v>284</v>
      </c>
      <c r="B964" s="34" t="s">
        <v>894</v>
      </c>
      <c r="C964" s="35">
        <v>0.68</v>
      </c>
      <c r="D964" s="30">
        <f t="shared" si="94"/>
        <v>25.466000000000005</v>
      </c>
      <c r="E964" s="30">
        <f t="shared" si="95"/>
        <v>24.192700000000002</v>
      </c>
      <c r="F964" s="82">
        <f t="shared" si="96"/>
        <v>22.919400000000003</v>
      </c>
      <c r="G964" s="29"/>
      <c r="H964" s="82">
        <f t="shared" ca="1" si="93"/>
        <v>25.466000000000005</v>
      </c>
      <c r="I964" s="36">
        <f t="shared" ca="1" si="97"/>
        <v>0</v>
      </c>
      <c r="J964" s="14"/>
    </row>
    <row r="965" spans="1:10" x14ac:dyDescent="0.25">
      <c r="A965" s="41" t="s">
        <v>284</v>
      </c>
      <c r="B965" s="34" t="s">
        <v>895</v>
      </c>
      <c r="C965" s="35">
        <v>0.68</v>
      </c>
      <c r="D965" s="30">
        <f t="shared" si="94"/>
        <v>25.466000000000005</v>
      </c>
      <c r="E965" s="30">
        <f t="shared" si="95"/>
        <v>24.192700000000002</v>
      </c>
      <c r="F965" s="82">
        <f t="shared" si="96"/>
        <v>22.919400000000003</v>
      </c>
      <c r="G965" s="29"/>
      <c r="H965" s="82">
        <f t="shared" ca="1" si="93"/>
        <v>25.466000000000005</v>
      </c>
      <c r="I965" s="36">
        <f t="shared" ca="1" si="97"/>
        <v>0</v>
      </c>
      <c r="J965" s="14"/>
    </row>
    <row r="966" spans="1:10" x14ac:dyDescent="0.25">
      <c r="A966" s="41" t="s">
        <v>284</v>
      </c>
      <c r="B966" s="34" t="s">
        <v>896</v>
      </c>
      <c r="C966" s="35">
        <v>0.68</v>
      </c>
      <c r="D966" s="30">
        <f t="shared" si="94"/>
        <v>25.466000000000005</v>
      </c>
      <c r="E966" s="30">
        <f t="shared" si="95"/>
        <v>24.192700000000002</v>
      </c>
      <c r="F966" s="82">
        <f t="shared" si="96"/>
        <v>22.919400000000003</v>
      </c>
      <c r="G966" s="29"/>
      <c r="H966" s="82">
        <f t="shared" ca="1" si="93"/>
        <v>25.466000000000005</v>
      </c>
      <c r="I966" s="36">
        <f t="shared" ca="1" si="97"/>
        <v>0</v>
      </c>
      <c r="J966" s="14"/>
    </row>
    <row r="967" spans="1:10" x14ac:dyDescent="0.25">
      <c r="A967" s="41" t="s">
        <v>284</v>
      </c>
      <c r="B967" s="34" t="s">
        <v>897</v>
      </c>
      <c r="C967" s="35">
        <v>0.68</v>
      </c>
      <c r="D967" s="30">
        <f t="shared" si="94"/>
        <v>25.466000000000005</v>
      </c>
      <c r="E967" s="30">
        <f t="shared" si="95"/>
        <v>24.192700000000002</v>
      </c>
      <c r="F967" s="82">
        <f t="shared" si="96"/>
        <v>22.919400000000003</v>
      </c>
      <c r="G967" s="29"/>
      <c r="H967" s="82">
        <f t="shared" ca="1" si="93"/>
        <v>25.466000000000005</v>
      </c>
      <c r="I967" s="36">
        <f t="shared" ca="1" si="97"/>
        <v>0</v>
      </c>
      <c r="J967" s="14"/>
    </row>
    <row r="968" spans="1:10" x14ac:dyDescent="0.25">
      <c r="A968" s="41" t="s">
        <v>284</v>
      </c>
      <c r="B968" s="34" t="s">
        <v>898</v>
      </c>
      <c r="C968" s="35">
        <v>0.68</v>
      </c>
      <c r="D968" s="30">
        <f t="shared" si="94"/>
        <v>25.466000000000005</v>
      </c>
      <c r="E968" s="30">
        <f t="shared" si="95"/>
        <v>24.192700000000002</v>
      </c>
      <c r="F968" s="82">
        <f t="shared" si="96"/>
        <v>22.919400000000003</v>
      </c>
      <c r="G968" s="29"/>
      <c r="H968" s="82">
        <f t="shared" ca="1" si="93"/>
        <v>25.466000000000005</v>
      </c>
      <c r="I968" s="36">
        <f t="shared" ca="1" si="97"/>
        <v>0</v>
      </c>
      <c r="J968" s="14"/>
    </row>
    <row r="969" spans="1:10" x14ac:dyDescent="0.25">
      <c r="A969" s="41" t="s">
        <v>284</v>
      </c>
      <c r="B969" s="34" t="s">
        <v>899</v>
      </c>
      <c r="C969" s="35">
        <v>0.68</v>
      </c>
      <c r="D969" s="30">
        <f t="shared" si="94"/>
        <v>25.466000000000005</v>
      </c>
      <c r="E969" s="30">
        <f t="shared" si="95"/>
        <v>24.192700000000002</v>
      </c>
      <c r="F969" s="82">
        <f t="shared" si="96"/>
        <v>22.919400000000003</v>
      </c>
      <c r="G969" s="29"/>
      <c r="H969" s="82">
        <f t="shared" ca="1" si="93"/>
        <v>25.466000000000005</v>
      </c>
      <c r="I969" s="36">
        <f t="shared" ca="1" si="97"/>
        <v>0</v>
      </c>
      <c r="J969" s="14"/>
    </row>
    <row r="970" spans="1:10" x14ac:dyDescent="0.25">
      <c r="A970" s="41" t="s">
        <v>284</v>
      </c>
      <c r="B970" s="34" t="s">
        <v>900</v>
      </c>
      <c r="C970" s="35">
        <v>0.68</v>
      </c>
      <c r="D970" s="30">
        <f t="shared" si="94"/>
        <v>25.466000000000005</v>
      </c>
      <c r="E970" s="30">
        <f t="shared" si="95"/>
        <v>24.192700000000002</v>
      </c>
      <c r="F970" s="82">
        <f t="shared" si="96"/>
        <v>22.919400000000003</v>
      </c>
      <c r="G970" s="29"/>
      <c r="H970" s="82">
        <f t="shared" ca="1" si="93"/>
        <v>25.466000000000005</v>
      </c>
      <c r="I970" s="36">
        <f t="shared" ca="1" si="97"/>
        <v>0</v>
      </c>
      <c r="J970" s="14"/>
    </row>
    <row r="971" spans="1:10" x14ac:dyDescent="0.25">
      <c r="A971" s="41" t="s">
        <v>284</v>
      </c>
      <c r="B971" s="34" t="s">
        <v>901</v>
      </c>
      <c r="C971" s="35">
        <v>0.68</v>
      </c>
      <c r="D971" s="30">
        <f t="shared" si="94"/>
        <v>25.466000000000005</v>
      </c>
      <c r="E971" s="30">
        <f t="shared" si="95"/>
        <v>24.192700000000002</v>
      </c>
      <c r="F971" s="82">
        <f t="shared" si="96"/>
        <v>22.919400000000003</v>
      </c>
      <c r="G971" s="29"/>
      <c r="H971" s="82">
        <f t="shared" ca="1" si="93"/>
        <v>25.466000000000005</v>
      </c>
      <c r="I971" s="36">
        <f t="shared" ca="1" si="97"/>
        <v>0</v>
      </c>
      <c r="J971" s="14"/>
    </row>
    <row r="972" spans="1:10" x14ac:dyDescent="0.25">
      <c r="A972" s="41" t="s">
        <v>284</v>
      </c>
      <c r="B972" s="34" t="s">
        <v>902</v>
      </c>
      <c r="C972" s="35">
        <v>0.68</v>
      </c>
      <c r="D972" s="30">
        <f t="shared" si="94"/>
        <v>25.466000000000005</v>
      </c>
      <c r="E972" s="30">
        <f t="shared" si="95"/>
        <v>24.192700000000002</v>
      </c>
      <c r="F972" s="82">
        <f t="shared" si="96"/>
        <v>22.919400000000003</v>
      </c>
      <c r="G972" s="29"/>
      <c r="H972" s="82">
        <f t="shared" ca="1" si="93"/>
        <v>25.466000000000005</v>
      </c>
      <c r="I972" s="36">
        <f t="shared" ca="1" si="97"/>
        <v>0</v>
      </c>
      <c r="J972" s="14"/>
    </row>
    <row r="973" spans="1:10" x14ac:dyDescent="0.25">
      <c r="A973" s="41" t="s">
        <v>284</v>
      </c>
      <c r="B973" s="34" t="s">
        <v>103</v>
      </c>
      <c r="C973" s="35">
        <v>0.68</v>
      </c>
      <c r="D973" s="30">
        <f t="shared" si="94"/>
        <v>25.466000000000005</v>
      </c>
      <c r="E973" s="30">
        <f t="shared" si="95"/>
        <v>24.192700000000002</v>
      </c>
      <c r="F973" s="82">
        <f t="shared" si="96"/>
        <v>22.919400000000003</v>
      </c>
      <c r="G973" s="29"/>
      <c r="H973" s="82">
        <f t="shared" ref="H973:H1036" ca="1" si="98">IF($H$8&lt;2500,D973, IF(AND($H$8&lt;5000,$H$8&gt;2500),E973,F973))</f>
        <v>25.466000000000005</v>
      </c>
      <c r="I973" s="36">
        <f t="shared" ca="1" si="97"/>
        <v>0</v>
      </c>
      <c r="J973" s="14"/>
    </row>
    <row r="974" spans="1:10" x14ac:dyDescent="0.25">
      <c r="A974" s="41" t="s">
        <v>284</v>
      </c>
      <c r="B974" s="34" t="s">
        <v>903</v>
      </c>
      <c r="C974" s="35">
        <v>0.68</v>
      </c>
      <c r="D974" s="30">
        <f t="shared" si="94"/>
        <v>25.466000000000005</v>
      </c>
      <c r="E974" s="30">
        <f t="shared" si="95"/>
        <v>24.192700000000002</v>
      </c>
      <c r="F974" s="82">
        <f t="shared" si="96"/>
        <v>22.919400000000003</v>
      </c>
      <c r="G974" s="29"/>
      <c r="H974" s="82">
        <f t="shared" ca="1" si="98"/>
        <v>25.466000000000005</v>
      </c>
      <c r="I974" s="36">
        <f t="shared" ca="1" si="97"/>
        <v>0</v>
      </c>
      <c r="J974" s="14"/>
    </row>
    <row r="975" spans="1:10" x14ac:dyDescent="0.25">
      <c r="A975" s="41" t="s">
        <v>284</v>
      </c>
      <c r="B975" s="34" t="s">
        <v>904</v>
      </c>
      <c r="C975" s="35">
        <v>0.68</v>
      </c>
      <c r="D975" s="30">
        <f t="shared" si="94"/>
        <v>25.466000000000005</v>
      </c>
      <c r="E975" s="30">
        <f t="shared" si="95"/>
        <v>24.192700000000002</v>
      </c>
      <c r="F975" s="82">
        <f t="shared" si="96"/>
        <v>22.919400000000003</v>
      </c>
      <c r="G975" s="29"/>
      <c r="H975" s="82">
        <f t="shared" ca="1" si="98"/>
        <v>25.466000000000005</v>
      </c>
      <c r="I975" s="36">
        <f t="shared" ca="1" si="97"/>
        <v>0</v>
      </c>
      <c r="J975" s="14"/>
    </row>
    <row r="976" spans="1:10" x14ac:dyDescent="0.25">
      <c r="A976" s="41" t="s">
        <v>284</v>
      </c>
      <c r="B976" s="34" t="s">
        <v>905</v>
      </c>
      <c r="C976" s="35">
        <v>0.68</v>
      </c>
      <c r="D976" s="30">
        <f t="shared" si="94"/>
        <v>25.466000000000005</v>
      </c>
      <c r="E976" s="30">
        <f t="shared" si="95"/>
        <v>24.192700000000002</v>
      </c>
      <c r="F976" s="82">
        <f t="shared" si="96"/>
        <v>22.919400000000003</v>
      </c>
      <c r="G976" s="29"/>
      <c r="H976" s="82">
        <f t="shared" ca="1" si="98"/>
        <v>25.466000000000005</v>
      </c>
      <c r="I976" s="36">
        <f t="shared" ca="1" si="97"/>
        <v>0</v>
      </c>
      <c r="J976" s="14"/>
    </row>
    <row r="977" spans="1:10" x14ac:dyDescent="0.25">
      <c r="A977" s="41" t="s">
        <v>284</v>
      </c>
      <c r="B977" s="34" t="s">
        <v>906</v>
      </c>
      <c r="C977" s="35">
        <v>0.68</v>
      </c>
      <c r="D977" s="30">
        <f t="shared" si="94"/>
        <v>25.466000000000005</v>
      </c>
      <c r="E977" s="30">
        <f t="shared" si="95"/>
        <v>24.192700000000002</v>
      </c>
      <c r="F977" s="82">
        <f t="shared" si="96"/>
        <v>22.919400000000003</v>
      </c>
      <c r="G977" s="29"/>
      <c r="H977" s="82">
        <f t="shared" ca="1" si="98"/>
        <v>25.466000000000005</v>
      </c>
      <c r="I977" s="36">
        <f t="shared" ca="1" si="97"/>
        <v>0</v>
      </c>
      <c r="J977" s="14"/>
    </row>
    <row r="978" spans="1:10" x14ac:dyDescent="0.25">
      <c r="A978" s="41" t="s">
        <v>284</v>
      </c>
      <c r="B978" s="34" t="s">
        <v>822</v>
      </c>
      <c r="C978" s="35">
        <v>0.68</v>
      </c>
      <c r="D978" s="30">
        <f t="shared" si="94"/>
        <v>25.466000000000005</v>
      </c>
      <c r="E978" s="30">
        <f t="shared" si="95"/>
        <v>24.192700000000002</v>
      </c>
      <c r="F978" s="82">
        <f t="shared" si="96"/>
        <v>22.919400000000003</v>
      </c>
      <c r="G978" s="29"/>
      <c r="H978" s="82">
        <f t="shared" ca="1" si="98"/>
        <v>25.466000000000005</v>
      </c>
      <c r="I978" s="36">
        <f t="shared" ca="1" si="97"/>
        <v>0</v>
      </c>
      <c r="J978" s="14"/>
    </row>
    <row r="979" spans="1:10" ht="17.25" customHeight="1" x14ac:dyDescent="0.25">
      <c r="A979" s="41" t="s">
        <v>284</v>
      </c>
      <c r="B979" s="34" t="s">
        <v>907</v>
      </c>
      <c r="C979" s="35">
        <v>0.68</v>
      </c>
      <c r="D979" s="30">
        <f t="shared" si="94"/>
        <v>25.466000000000005</v>
      </c>
      <c r="E979" s="30">
        <f t="shared" si="95"/>
        <v>24.192700000000002</v>
      </c>
      <c r="F979" s="82">
        <f t="shared" si="96"/>
        <v>22.919400000000003</v>
      </c>
      <c r="G979" s="29"/>
      <c r="H979" s="82">
        <f t="shared" ca="1" si="98"/>
        <v>25.466000000000005</v>
      </c>
      <c r="I979" s="36">
        <f t="shared" ca="1" si="97"/>
        <v>0</v>
      </c>
      <c r="J979" s="14"/>
    </row>
    <row r="980" spans="1:10" x14ac:dyDescent="0.25">
      <c r="A980" s="41" t="s">
        <v>284</v>
      </c>
      <c r="B980" s="34" t="s">
        <v>908</v>
      </c>
      <c r="C980" s="35">
        <v>0.68</v>
      </c>
      <c r="D980" s="30">
        <f t="shared" si="94"/>
        <v>25.466000000000005</v>
      </c>
      <c r="E980" s="30">
        <f t="shared" si="95"/>
        <v>24.192700000000002</v>
      </c>
      <c r="F980" s="82">
        <f t="shared" si="96"/>
        <v>22.919400000000003</v>
      </c>
      <c r="G980" s="29"/>
      <c r="H980" s="82">
        <f t="shared" ca="1" si="98"/>
        <v>25.466000000000005</v>
      </c>
      <c r="I980" s="36">
        <f t="shared" ca="1" si="97"/>
        <v>0</v>
      </c>
      <c r="J980" s="14"/>
    </row>
    <row r="981" spans="1:10" ht="15.75" customHeight="1" x14ac:dyDescent="0.25">
      <c r="A981" s="41" t="s">
        <v>284</v>
      </c>
      <c r="B981" s="34" t="s">
        <v>909</v>
      </c>
      <c r="C981" s="35">
        <v>0.68</v>
      </c>
      <c r="D981" s="30">
        <f t="shared" si="94"/>
        <v>25.466000000000005</v>
      </c>
      <c r="E981" s="30">
        <f t="shared" si="95"/>
        <v>24.192700000000002</v>
      </c>
      <c r="F981" s="82">
        <f t="shared" si="96"/>
        <v>22.919400000000003</v>
      </c>
      <c r="G981" s="29"/>
      <c r="H981" s="82">
        <f t="shared" ca="1" si="98"/>
        <v>25.466000000000005</v>
      </c>
      <c r="I981" s="36">
        <f t="shared" ca="1" si="97"/>
        <v>0</v>
      </c>
      <c r="J981" s="14"/>
    </row>
    <row r="982" spans="1:10" ht="15.75" customHeight="1" x14ac:dyDescent="0.25">
      <c r="A982" s="41" t="s">
        <v>284</v>
      </c>
      <c r="B982" s="34" t="s">
        <v>823</v>
      </c>
      <c r="C982" s="35">
        <v>0.68</v>
      </c>
      <c r="D982" s="30">
        <f t="shared" si="94"/>
        <v>25.466000000000005</v>
      </c>
      <c r="E982" s="30">
        <f t="shared" si="95"/>
        <v>24.192700000000002</v>
      </c>
      <c r="F982" s="82">
        <f t="shared" si="96"/>
        <v>22.919400000000003</v>
      </c>
      <c r="G982" s="29"/>
      <c r="H982" s="82">
        <f t="shared" ca="1" si="98"/>
        <v>25.466000000000005</v>
      </c>
      <c r="I982" s="36">
        <f t="shared" ca="1" si="97"/>
        <v>0</v>
      </c>
      <c r="J982" s="14"/>
    </row>
    <row r="983" spans="1:10" ht="15.75" customHeight="1" x14ac:dyDescent="0.25">
      <c r="A983" s="41" t="s">
        <v>284</v>
      </c>
      <c r="B983" s="34" t="s">
        <v>910</v>
      </c>
      <c r="C983" s="35">
        <v>0.68</v>
      </c>
      <c r="D983" s="30">
        <f t="shared" si="94"/>
        <v>25.466000000000005</v>
      </c>
      <c r="E983" s="30">
        <f t="shared" si="95"/>
        <v>24.192700000000002</v>
      </c>
      <c r="F983" s="82">
        <f t="shared" si="96"/>
        <v>22.919400000000003</v>
      </c>
      <c r="G983" s="29"/>
      <c r="H983" s="82">
        <f t="shared" ca="1" si="98"/>
        <v>25.466000000000005</v>
      </c>
      <c r="I983" s="36">
        <f t="shared" ca="1" si="97"/>
        <v>0</v>
      </c>
      <c r="J983" s="14"/>
    </row>
    <row r="984" spans="1:10" ht="15.75" customHeight="1" x14ac:dyDescent="0.25">
      <c r="A984" s="41" t="s">
        <v>284</v>
      </c>
      <c r="B984" s="34" t="s">
        <v>911</v>
      </c>
      <c r="C984" s="35">
        <v>0.68</v>
      </c>
      <c r="D984" s="30">
        <f t="shared" si="94"/>
        <v>25.466000000000005</v>
      </c>
      <c r="E984" s="30">
        <f t="shared" si="95"/>
        <v>24.192700000000002</v>
      </c>
      <c r="F984" s="82">
        <f t="shared" si="96"/>
        <v>22.919400000000003</v>
      </c>
      <c r="G984" s="29"/>
      <c r="H984" s="82">
        <f t="shared" ca="1" si="98"/>
        <v>25.466000000000005</v>
      </c>
      <c r="I984" s="36">
        <f t="shared" ca="1" si="97"/>
        <v>0</v>
      </c>
      <c r="J984" s="14"/>
    </row>
    <row r="985" spans="1:10" ht="15.75" customHeight="1" x14ac:dyDescent="0.25">
      <c r="A985" s="41" t="s">
        <v>284</v>
      </c>
      <c r="B985" s="34" t="s">
        <v>912</v>
      </c>
      <c r="C985" s="35">
        <v>0.68</v>
      </c>
      <c r="D985" s="30">
        <f t="shared" si="94"/>
        <v>25.466000000000005</v>
      </c>
      <c r="E985" s="30">
        <f t="shared" si="95"/>
        <v>24.192700000000002</v>
      </c>
      <c r="F985" s="82">
        <f t="shared" si="96"/>
        <v>22.919400000000003</v>
      </c>
      <c r="G985" s="29"/>
      <c r="H985" s="82">
        <f t="shared" ca="1" si="98"/>
        <v>25.466000000000005</v>
      </c>
      <c r="I985" s="36">
        <f t="shared" ca="1" si="97"/>
        <v>0</v>
      </c>
      <c r="J985" s="14"/>
    </row>
    <row r="986" spans="1:10" ht="15.75" customHeight="1" x14ac:dyDescent="0.25">
      <c r="A986" s="41" t="s">
        <v>284</v>
      </c>
      <c r="B986" s="34" t="s">
        <v>913</v>
      </c>
      <c r="C986" s="35">
        <v>0.68</v>
      </c>
      <c r="D986" s="30">
        <f t="shared" si="94"/>
        <v>25.466000000000005</v>
      </c>
      <c r="E986" s="30">
        <f t="shared" si="95"/>
        <v>24.192700000000002</v>
      </c>
      <c r="F986" s="82">
        <f t="shared" si="96"/>
        <v>22.919400000000003</v>
      </c>
      <c r="G986" s="29"/>
      <c r="H986" s="82">
        <f t="shared" ca="1" si="98"/>
        <v>25.466000000000005</v>
      </c>
      <c r="I986" s="36">
        <f t="shared" ca="1" si="97"/>
        <v>0</v>
      </c>
      <c r="J986" s="14"/>
    </row>
    <row r="987" spans="1:10" ht="15.75" customHeight="1" x14ac:dyDescent="0.25">
      <c r="A987" s="41" t="s">
        <v>284</v>
      </c>
      <c r="B987" s="34" t="s">
        <v>914</v>
      </c>
      <c r="C987" s="35">
        <v>0.68</v>
      </c>
      <c r="D987" s="30">
        <f t="shared" si="94"/>
        <v>25.466000000000005</v>
      </c>
      <c r="E987" s="30">
        <f t="shared" si="95"/>
        <v>24.192700000000002</v>
      </c>
      <c r="F987" s="82">
        <f t="shared" si="96"/>
        <v>22.919400000000003</v>
      </c>
      <c r="G987" s="29"/>
      <c r="H987" s="82">
        <f t="shared" ca="1" si="98"/>
        <v>25.466000000000005</v>
      </c>
      <c r="I987" s="36">
        <f t="shared" ca="1" si="97"/>
        <v>0</v>
      </c>
      <c r="J987" s="14"/>
    </row>
    <row r="988" spans="1:10" ht="15.75" customHeight="1" x14ac:dyDescent="0.25">
      <c r="A988" s="41" t="s">
        <v>284</v>
      </c>
      <c r="B988" s="34" t="s">
        <v>915</v>
      </c>
      <c r="C988" s="35">
        <v>0.68</v>
      </c>
      <c r="D988" s="30">
        <f t="shared" si="94"/>
        <v>25.466000000000005</v>
      </c>
      <c r="E988" s="30">
        <f t="shared" si="95"/>
        <v>24.192700000000002</v>
      </c>
      <c r="F988" s="82">
        <f t="shared" si="96"/>
        <v>22.919400000000003</v>
      </c>
      <c r="G988" s="29"/>
      <c r="H988" s="82">
        <f t="shared" ca="1" si="98"/>
        <v>25.466000000000005</v>
      </c>
      <c r="I988" s="36">
        <f t="shared" ca="1" si="97"/>
        <v>0</v>
      </c>
      <c r="J988" s="14"/>
    </row>
    <row r="989" spans="1:10" ht="15.75" customHeight="1" x14ac:dyDescent="0.25">
      <c r="A989" s="41" t="s">
        <v>284</v>
      </c>
      <c r="B989" s="34" t="s">
        <v>916</v>
      </c>
      <c r="C989" s="35">
        <v>0.68</v>
      </c>
      <c r="D989" s="30">
        <f t="shared" si="94"/>
        <v>25.466000000000005</v>
      </c>
      <c r="E989" s="30">
        <f t="shared" si="95"/>
        <v>24.192700000000002</v>
      </c>
      <c r="F989" s="82">
        <f t="shared" si="96"/>
        <v>22.919400000000003</v>
      </c>
      <c r="G989" s="29"/>
      <c r="H989" s="82">
        <f t="shared" ca="1" si="98"/>
        <v>25.466000000000005</v>
      </c>
      <c r="I989" s="36">
        <f t="shared" ca="1" si="97"/>
        <v>0</v>
      </c>
      <c r="J989" s="14"/>
    </row>
    <row r="990" spans="1:10" ht="15.75" customHeight="1" x14ac:dyDescent="0.25">
      <c r="A990" s="41" t="s">
        <v>284</v>
      </c>
      <c r="B990" s="34" t="s">
        <v>917</v>
      </c>
      <c r="C990" s="35">
        <v>0.68</v>
      </c>
      <c r="D990" s="30">
        <f t="shared" si="94"/>
        <v>25.466000000000005</v>
      </c>
      <c r="E990" s="30">
        <f t="shared" si="95"/>
        <v>24.192700000000002</v>
      </c>
      <c r="F990" s="82">
        <f t="shared" si="96"/>
        <v>22.919400000000003</v>
      </c>
      <c r="G990" s="29"/>
      <c r="H990" s="82">
        <f t="shared" ca="1" si="98"/>
        <v>25.466000000000005</v>
      </c>
      <c r="I990" s="36">
        <f t="shared" ca="1" si="97"/>
        <v>0</v>
      </c>
      <c r="J990" s="14"/>
    </row>
    <row r="991" spans="1:10" ht="15.75" customHeight="1" x14ac:dyDescent="0.25">
      <c r="A991" s="41" t="s">
        <v>284</v>
      </c>
      <c r="B991" s="34" t="s">
        <v>824</v>
      </c>
      <c r="C991" s="35">
        <v>0.68</v>
      </c>
      <c r="D991" s="30">
        <f t="shared" si="94"/>
        <v>25.466000000000005</v>
      </c>
      <c r="E991" s="30">
        <f t="shared" si="95"/>
        <v>24.192700000000002</v>
      </c>
      <c r="F991" s="82">
        <f t="shared" si="96"/>
        <v>22.919400000000003</v>
      </c>
      <c r="G991" s="29"/>
      <c r="H991" s="82">
        <f t="shared" ca="1" si="98"/>
        <v>25.466000000000005</v>
      </c>
      <c r="I991" s="36">
        <f t="shared" ca="1" si="97"/>
        <v>0</v>
      </c>
      <c r="J991" s="14"/>
    </row>
    <row r="992" spans="1:10" ht="15.75" customHeight="1" x14ac:dyDescent="0.25">
      <c r="A992" s="41" t="s">
        <v>284</v>
      </c>
      <c r="B992" s="34" t="s">
        <v>918</v>
      </c>
      <c r="C992" s="35">
        <v>0.68</v>
      </c>
      <c r="D992" s="30">
        <f t="shared" si="94"/>
        <v>25.466000000000005</v>
      </c>
      <c r="E992" s="30">
        <f t="shared" si="95"/>
        <v>24.192700000000002</v>
      </c>
      <c r="F992" s="82">
        <f t="shared" si="96"/>
        <v>22.919400000000003</v>
      </c>
      <c r="G992" s="29"/>
      <c r="H992" s="82">
        <f t="shared" ca="1" si="98"/>
        <v>25.466000000000005</v>
      </c>
      <c r="I992" s="36">
        <f t="shared" ca="1" si="97"/>
        <v>0</v>
      </c>
      <c r="J992" s="14"/>
    </row>
    <row r="993" spans="1:10" ht="15.75" customHeight="1" x14ac:dyDescent="0.25">
      <c r="A993" s="41" t="s">
        <v>284</v>
      </c>
      <c r="B993" s="34" t="s">
        <v>919</v>
      </c>
      <c r="C993" s="35">
        <v>0.68</v>
      </c>
      <c r="D993" s="30">
        <f t="shared" si="94"/>
        <v>25.466000000000005</v>
      </c>
      <c r="E993" s="30">
        <f t="shared" si="95"/>
        <v>24.192700000000002</v>
      </c>
      <c r="F993" s="82">
        <f t="shared" si="96"/>
        <v>22.919400000000003</v>
      </c>
      <c r="G993" s="29"/>
      <c r="H993" s="82">
        <f t="shared" ca="1" si="98"/>
        <v>25.466000000000005</v>
      </c>
      <c r="I993" s="36">
        <f t="shared" ca="1" si="97"/>
        <v>0</v>
      </c>
      <c r="J993" s="14"/>
    </row>
    <row r="994" spans="1:10" ht="15.75" customHeight="1" x14ac:dyDescent="0.25">
      <c r="A994" s="41" t="s">
        <v>284</v>
      </c>
      <c r="B994" s="34" t="s">
        <v>920</v>
      </c>
      <c r="C994" s="35">
        <v>0.68</v>
      </c>
      <c r="D994" s="30">
        <f t="shared" si="94"/>
        <v>25.466000000000005</v>
      </c>
      <c r="E994" s="30">
        <f t="shared" si="95"/>
        <v>24.192700000000002</v>
      </c>
      <c r="F994" s="82">
        <f t="shared" si="96"/>
        <v>22.919400000000003</v>
      </c>
      <c r="G994" s="29"/>
      <c r="H994" s="82">
        <f t="shared" ca="1" si="98"/>
        <v>25.466000000000005</v>
      </c>
      <c r="I994" s="36">
        <f t="shared" ca="1" si="97"/>
        <v>0</v>
      </c>
      <c r="J994" s="14"/>
    </row>
    <row r="995" spans="1:10" ht="15.75" customHeight="1" x14ac:dyDescent="0.25">
      <c r="A995" s="41" t="s">
        <v>284</v>
      </c>
      <c r="B995" s="34" t="s">
        <v>921</v>
      </c>
      <c r="C995" s="35">
        <v>0.68</v>
      </c>
      <c r="D995" s="30">
        <f t="shared" si="94"/>
        <v>25.466000000000005</v>
      </c>
      <c r="E995" s="30">
        <f t="shared" si="95"/>
        <v>24.192700000000002</v>
      </c>
      <c r="F995" s="82">
        <f t="shared" si="96"/>
        <v>22.919400000000003</v>
      </c>
      <c r="G995" s="29"/>
      <c r="H995" s="82">
        <f t="shared" ca="1" si="98"/>
        <v>25.466000000000005</v>
      </c>
      <c r="I995" s="36">
        <f t="shared" ca="1" si="97"/>
        <v>0</v>
      </c>
      <c r="J995" s="14"/>
    </row>
    <row r="996" spans="1:10" ht="15.75" customHeight="1" x14ac:dyDescent="0.25">
      <c r="A996" s="41" t="s">
        <v>284</v>
      </c>
      <c r="B996" s="34" t="s">
        <v>922</v>
      </c>
      <c r="C996" s="35">
        <v>0.68</v>
      </c>
      <c r="D996" s="30">
        <f t="shared" si="94"/>
        <v>25.466000000000005</v>
      </c>
      <c r="E996" s="30">
        <f t="shared" si="95"/>
        <v>24.192700000000002</v>
      </c>
      <c r="F996" s="82">
        <f t="shared" si="96"/>
        <v>22.919400000000003</v>
      </c>
      <c r="G996" s="29"/>
      <c r="H996" s="82">
        <f t="shared" ca="1" si="98"/>
        <v>25.466000000000005</v>
      </c>
      <c r="I996" s="36">
        <f t="shared" ca="1" si="97"/>
        <v>0</v>
      </c>
      <c r="J996" s="14"/>
    </row>
    <row r="997" spans="1:10" ht="15.75" customHeight="1" x14ac:dyDescent="0.25">
      <c r="A997" s="41" t="s">
        <v>284</v>
      </c>
      <c r="B997" s="34" t="s">
        <v>923</v>
      </c>
      <c r="C997" s="35">
        <v>0.68</v>
      </c>
      <c r="D997" s="30">
        <f t="shared" si="94"/>
        <v>25.466000000000005</v>
      </c>
      <c r="E997" s="30">
        <f t="shared" si="95"/>
        <v>24.192700000000002</v>
      </c>
      <c r="F997" s="82">
        <f t="shared" si="96"/>
        <v>22.919400000000003</v>
      </c>
      <c r="G997" s="29"/>
      <c r="H997" s="82">
        <f t="shared" ca="1" si="98"/>
        <v>25.466000000000005</v>
      </c>
      <c r="I997" s="36">
        <f t="shared" ca="1" si="97"/>
        <v>0</v>
      </c>
      <c r="J997" s="14"/>
    </row>
    <row r="998" spans="1:10" ht="15.75" customHeight="1" x14ac:dyDescent="0.25">
      <c r="A998" s="41" t="s">
        <v>284</v>
      </c>
      <c r="B998" s="34" t="s">
        <v>924</v>
      </c>
      <c r="C998" s="35">
        <v>0.68</v>
      </c>
      <c r="D998" s="30">
        <f t="shared" si="94"/>
        <v>25.466000000000005</v>
      </c>
      <c r="E998" s="30">
        <f t="shared" si="95"/>
        <v>24.192700000000002</v>
      </c>
      <c r="F998" s="82">
        <f t="shared" si="96"/>
        <v>22.919400000000003</v>
      </c>
      <c r="G998" s="29"/>
      <c r="H998" s="82">
        <f t="shared" ca="1" si="98"/>
        <v>25.466000000000005</v>
      </c>
      <c r="I998" s="36">
        <f t="shared" ca="1" si="97"/>
        <v>0</v>
      </c>
      <c r="J998" s="14"/>
    </row>
    <row r="999" spans="1:10" ht="15.75" customHeight="1" x14ac:dyDescent="0.25">
      <c r="A999" s="41" t="s">
        <v>284</v>
      </c>
      <c r="B999" s="34" t="s">
        <v>925</v>
      </c>
      <c r="C999" s="35">
        <v>0.68</v>
      </c>
      <c r="D999" s="30">
        <f t="shared" si="94"/>
        <v>25.466000000000005</v>
      </c>
      <c r="E999" s="30">
        <f t="shared" si="95"/>
        <v>24.192700000000002</v>
      </c>
      <c r="F999" s="82">
        <f t="shared" si="96"/>
        <v>22.919400000000003</v>
      </c>
      <c r="G999" s="29"/>
      <c r="H999" s="82">
        <f t="shared" ca="1" si="98"/>
        <v>25.466000000000005</v>
      </c>
      <c r="I999" s="36">
        <f t="shared" ca="1" si="97"/>
        <v>0</v>
      </c>
      <c r="J999" s="14"/>
    </row>
    <row r="1000" spans="1:10" ht="15.75" customHeight="1" x14ac:dyDescent="0.25">
      <c r="A1000" s="41" t="s">
        <v>284</v>
      </c>
      <c r="B1000" s="34" t="s">
        <v>926</v>
      </c>
      <c r="C1000" s="35">
        <v>0.68</v>
      </c>
      <c r="D1000" s="30">
        <f t="shared" si="94"/>
        <v>25.466000000000005</v>
      </c>
      <c r="E1000" s="30">
        <f t="shared" si="95"/>
        <v>24.192700000000002</v>
      </c>
      <c r="F1000" s="82">
        <f t="shared" si="96"/>
        <v>22.919400000000003</v>
      </c>
      <c r="G1000" s="29"/>
      <c r="H1000" s="82">
        <f t="shared" ca="1" si="98"/>
        <v>25.466000000000005</v>
      </c>
      <c r="I1000" s="36">
        <f t="shared" ca="1" si="97"/>
        <v>0</v>
      </c>
      <c r="J1000" s="14"/>
    </row>
    <row r="1001" spans="1:10" ht="15.75" customHeight="1" x14ac:dyDescent="0.25">
      <c r="A1001" s="41" t="s">
        <v>284</v>
      </c>
      <c r="B1001" s="34" t="s">
        <v>927</v>
      </c>
      <c r="C1001" s="35">
        <v>0.68</v>
      </c>
      <c r="D1001" s="30">
        <f t="shared" si="94"/>
        <v>25.466000000000005</v>
      </c>
      <c r="E1001" s="30">
        <f t="shared" si="95"/>
        <v>24.192700000000002</v>
      </c>
      <c r="F1001" s="82">
        <f t="shared" si="96"/>
        <v>22.919400000000003</v>
      </c>
      <c r="G1001" s="29"/>
      <c r="H1001" s="82">
        <f t="shared" ca="1" si="98"/>
        <v>25.466000000000005</v>
      </c>
      <c r="I1001" s="36">
        <f t="shared" ca="1" si="97"/>
        <v>0</v>
      </c>
      <c r="J1001" s="14"/>
    </row>
    <row r="1002" spans="1:10" ht="15.75" customHeight="1" x14ac:dyDescent="0.25">
      <c r="A1002" s="41" t="s">
        <v>284</v>
      </c>
      <c r="B1002" s="34" t="s">
        <v>928</v>
      </c>
      <c r="C1002" s="35">
        <v>0.68</v>
      </c>
      <c r="D1002" s="30">
        <f t="shared" si="94"/>
        <v>25.466000000000005</v>
      </c>
      <c r="E1002" s="30">
        <f t="shared" si="95"/>
        <v>24.192700000000002</v>
      </c>
      <c r="F1002" s="82">
        <f t="shared" si="96"/>
        <v>22.919400000000003</v>
      </c>
      <c r="G1002" s="29"/>
      <c r="H1002" s="82">
        <f t="shared" ca="1" si="98"/>
        <v>25.466000000000005</v>
      </c>
      <c r="I1002" s="36">
        <f t="shared" ca="1" si="97"/>
        <v>0</v>
      </c>
      <c r="J1002" s="14"/>
    </row>
    <row r="1003" spans="1:10" ht="15.75" customHeight="1" x14ac:dyDescent="0.25">
      <c r="A1003" s="41" t="s">
        <v>284</v>
      </c>
      <c r="B1003" s="34" t="s">
        <v>929</v>
      </c>
      <c r="C1003" s="35">
        <v>0.68</v>
      </c>
      <c r="D1003" s="30">
        <f t="shared" si="94"/>
        <v>25.466000000000005</v>
      </c>
      <c r="E1003" s="30">
        <f t="shared" si="95"/>
        <v>24.192700000000002</v>
      </c>
      <c r="F1003" s="82">
        <f t="shared" si="96"/>
        <v>22.919400000000003</v>
      </c>
      <c r="G1003" s="29"/>
      <c r="H1003" s="82">
        <f t="shared" ca="1" si="98"/>
        <v>25.466000000000005</v>
      </c>
      <c r="I1003" s="36">
        <f t="shared" ca="1" si="97"/>
        <v>0</v>
      </c>
      <c r="J1003" s="14"/>
    </row>
    <row r="1004" spans="1:10" ht="15.75" customHeight="1" x14ac:dyDescent="0.25">
      <c r="A1004" s="41" t="s">
        <v>284</v>
      </c>
      <c r="B1004" s="34" t="s">
        <v>930</v>
      </c>
      <c r="C1004" s="35">
        <v>0.68</v>
      </c>
      <c r="D1004" s="30">
        <f t="shared" si="94"/>
        <v>25.466000000000005</v>
      </c>
      <c r="E1004" s="30">
        <f t="shared" si="95"/>
        <v>24.192700000000002</v>
      </c>
      <c r="F1004" s="82">
        <f t="shared" si="96"/>
        <v>22.919400000000003</v>
      </c>
      <c r="G1004" s="29"/>
      <c r="H1004" s="82">
        <f t="shared" ca="1" si="98"/>
        <v>25.466000000000005</v>
      </c>
      <c r="I1004" s="36">
        <f t="shared" ca="1" si="97"/>
        <v>0</v>
      </c>
      <c r="J1004" s="14"/>
    </row>
    <row r="1005" spans="1:10" ht="15.75" customHeight="1" x14ac:dyDescent="0.25">
      <c r="A1005" s="41" t="s">
        <v>284</v>
      </c>
      <c r="B1005" s="34" t="s">
        <v>931</v>
      </c>
      <c r="C1005" s="35">
        <v>0.68</v>
      </c>
      <c r="D1005" s="30">
        <f t="shared" si="94"/>
        <v>25.466000000000005</v>
      </c>
      <c r="E1005" s="30">
        <f t="shared" si="95"/>
        <v>24.192700000000002</v>
      </c>
      <c r="F1005" s="82">
        <f t="shared" si="96"/>
        <v>22.919400000000003</v>
      </c>
      <c r="G1005" s="29"/>
      <c r="H1005" s="82">
        <f t="shared" ca="1" si="98"/>
        <v>25.466000000000005</v>
      </c>
      <c r="I1005" s="36">
        <f t="shared" ca="1" si="97"/>
        <v>0</v>
      </c>
      <c r="J1005" s="14"/>
    </row>
    <row r="1006" spans="1:10" ht="15.75" customHeight="1" x14ac:dyDescent="0.25">
      <c r="A1006" s="41" t="s">
        <v>284</v>
      </c>
      <c r="B1006" s="34" t="s">
        <v>932</v>
      </c>
      <c r="C1006" s="35">
        <v>0.68</v>
      </c>
      <c r="D1006" s="30">
        <f t="shared" si="94"/>
        <v>25.466000000000005</v>
      </c>
      <c r="E1006" s="30">
        <f t="shared" si="95"/>
        <v>24.192700000000002</v>
      </c>
      <c r="F1006" s="82">
        <f t="shared" si="96"/>
        <v>22.919400000000003</v>
      </c>
      <c r="G1006" s="29"/>
      <c r="H1006" s="82">
        <f t="shared" ca="1" si="98"/>
        <v>25.466000000000005</v>
      </c>
      <c r="I1006" s="36">
        <f t="shared" ca="1" si="97"/>
        <v>0</v>
      </c>
      <c r="J1006" s="14"/>
    </row>
    <row r="1007" spans="1:10" ht="15.75" customHeight="1" x14ac:dyDescent="0.25">
      <c r="A1007" s="41" t="s">
        <v>284</v>
      </c>
      <c r="B1007" s="34" t="s">
        <v>827</v>
      </c>
      <c r="C1007" s="35">
        <v>0.68</v>
      </c>
      <c r="D1007" s="30">
        <f t="shared" si="94"/>
        <v>25.466000000000005</v>
      </c>
      <c r="E1007" s="30">
        <f t="shared" si="95"/>
        <v>24.192700000000002</v>
      </c>
      <c r="F1007" s="82">
        <f t="shared" si="96"/>
        <v>22.919400000000003</v>
      </c>
      <c r="G1007" s="29"/>
      <c r="H1007" s="82">
        <f t="shared" ca="1" si="98"/>
        <v>25.466000000000005</v>
      </c>
      <c r="I1007" s="36">
        <f t="shared" ca="1" si="97"/>
        <v>0</v>
      </c>
      <c r="J1007" s="14"/>
    </row>
    <row r="1008" spans="1:10" ht="15.75" customHeight="1" x14ac:dyDescent="0.25">
      <c r="A1008" s="41" t="s">
        <v>284</v>
      </c>
      <c r="B1008" s="34" t="s">
        <v>933</v>
      </c>
      <c r="C1008" s="35">
        <v>0.68</v>
      </c>
      <c r="D1008" s="30">
        <f t="shared" si="94"/>
        <v>25.466000000000005</v>
      </c>
      <c r="E1008" s="30">
        <f t="shared" si="95"/>
        <v>24.192700000000002</v>
      </c>
      <c r="F1008" s="82">
        <f t="shared" si="96"/>
        <v>22.919400000000003</v>
      </c>
      <c r="G1008" s="29"/>
      <c r="H1008" s="82">
        <f t="shared" ca="1" si="98"/>
        <v>25.466000000000005</v>
      </c>
      <c r="I1008" s="36">
        <f t="shared" ca="1" si="97"/>
        <v>0</v>
      </c>
      <c r="J1008" s="14"/>
    </row>
    <row r="1009" spans="1:10" ht="15.75" customHeight="1" x14ac:dyDescent="0.25">
      <c r="A1009" s="41" t="s">
        <v>284</v>
      </c>
      <c r="B1009" s="34" t="s">
        <v>934</v>
      </c>
      <c r="C1009" s="35">
        <v>0.68</v>
      </c>
      <c r="D1009" s="30">
        <f t="shared" si="94"/>
        <v>25.466000000000005</v>
      </c>
      <c r="E1009" s="30">
        <f t="shared" si="95"/>
        <v>24.192700000000002</v>
      </c>
      <c r="F1009" s="82">
        <f t="shared" si="96"/>
        <v>22.919400000000003</v>
      </c>
      <c r="G1009" s="29"/>
      <c r="H1009" s="82">
        <f t="shared" ca="1" si="98"/>
        <v>25.466000000000005</v>
      </c>
      <c r="I1009" s="36">
        <f t="shared" ca="1" si="97"/>
        <v>0</v>
      </c>
      <c r="J1009" s="14"/>
    </row>
    <row r="1010" spans="1:10" ht="15.75" customHeight="1" x14ac:dyDescent="0.25">
      <c r="A1010" s="41" t="s">
        <v>284</v>
      </c>
      <c r="B1010" s="34" t="s">
        <v>935</v>
      </c>
      <c r="C1010" s="35">
        <v>0.68</v>
      </c>
      <c r="D1010" s="30">
        <f t="shared" si="94"/>
        <v>25.466000000000005</v>
      </c>
      <c r="E1010" s="30">
        <f t="shared" si="95"/>
        <v>24.192700000000002</v>
      </c>
      <c r="F1010" s="82">
        <f t="shared" si="96"/>
        <v>22.919400000000003</v>
      </c>
      <c r="G1010" s="29"/>
      <c r="H1010" s="82">
        <f t="shared" ca="1" si="98"/>
        <v>25.466000000000005</v>
      </c>
      <c r="I1010" s="36">
        <f t="shared" ca="1" si="97"/>
        <v>0</v>
      </c>
      <c r="J1010" s="14"/>
    </row>
    <row r="1011" spans="1:10" ht="15.75" customHeight="1" x14ac:dyDescent="0.25">
      <c r="A1011" s="41" t="s">
        <v>284</v>
      </c>
      <c r="B1011" s="34" t="s">
        <v>936</v>
      </c>
      <c r="C1011" s="35">
        <v>0.68</v>
      </c>
      <c r="D1011" s="30">
        <f t="shared" si="94"/>
        <v>25.466000000000005</v>
      </c>
      <c r="E1011" s="30">
        <f t="shared" si="95"/>
        <v>24.192700000000002</v>
      </c>
      <c r="F1011" s="82">
        <f t="shared" si="96"/>
        <v>22.919400000000003</v>
      </c>
      <c r="G1011" s="29"/>
      <c r="H1011" s="82">
        <f t="shared" ca="1" si="98"/>
        <v>25.466000000000005</v>
      </c>
      <c r="I1011" s="36">
        <f t="shared" ca="1" si="97"/>
        <v>0</v>
      </c>
      <c r="J1011" s="14"/>
    </row>
    <row r="1012" spans="1:10" ht="15.75" customHeight="1" x14ac:dyDescent="0.25">
      <c r="A1012" s="41" t="s">
        <v>284</v>
      </c>
      <c r="B1012" s="34" t="s">
        <v>937</v>
      </c>
      <c r="C1012" s="35">
        <v>0.68</v>
      </c>
      <c r="D1012" s="30">
        <f t="shared" si="94"/>
        <v>25.466000000000005</v>
      </c>
      <c r="E1012" s="30">
        <f t="shared" si="95"/>
        <v>24.192700000000002</v>
      </c>
      <c r="F1012" s="82">
        <f t="shared" si="96"/>
        <v>22.919400000000003</v>
      </c>
      <c r="G1012" s="29"/>
      <c r="H1012" s="82">
        <f t="shared" ca="1" si="98"/>
        <v>25.466000000000005</v>
      </c>
      <c r="I1012" s="36">
        <f t="shared" ca="1" si="97"/>
        <v>0</v>
      </c>
      <c r="J1012" s="14"/>
    </row>
    <row r="1013" spans="1:10" ht="15.75" customHeight="1" x14ac:dyDescent="0.25">
      <c r="A1013" s="41" t="s">
        <v>284</v>
      </c>
      <c r="B1013" s="34" t="s">
        <v>938</v>
      </c>
      <c r="C1013" s="35">
        <v>0.68</v>
      </c>
      <c r="D1013" s="30">
        <f t="shared" si="94"/>
        <v>25.466000000000005</v>
      </c>
      <c r="E1013" s="30">
        <f t="shared" si="95"/>
        <v>24.192700000000002</v>
      </c>
      <c r="F1013" s="82">
        <f t="shared" si="96"/>
        <v>22.919400000000003</v>
      </c>
      <c r="G1013" s="29"/>
      <c r="H1013" s="82">
        <f t="shared" ca="1" si="98"/>
        <v>25.466000000000005</v>
      </c>
      <c r="I1013" s="36">
        <f t="shared" ca="1" si="97"/>
        <v>0</v>
      </c>
      <c r="J1013" s="14"/>
    </row>
    <row r="1014" spans="1:10" ht="15.75" customHeight="1" x14ac:dyDescent="0.25">
      <c r="A1014" s="41" t="s">
        <v>284</v>
      </c>
      <c r="B1014" s="34" t="s">
        <v>939</v>
      </c>
      <c r="C1014" s="35">
        <v>0.68</v>
      </c>
      <c r="D1014" s="30">
        <f t="shared" si="94"/>
        <v>25.466000000000005</v>
      </c>
      <c r="E1014" s="30">
        <f t="shared" si="95"/>
        <v>24.192700000000002</v>
      </c>
      <c r="F1014" s="82">
        <f t="shared" si="96"/>
        <v>22.919400000000003</v>
      </c>
      <c r="G1014" s="29"/>
      <c r="H1014" s="82">
        <f t="shared" ca="1" si="98"/>
        <v>25.466000000000005</v>
      </c>
      <c r="I1014" s="36">
        <f t="shared" ca="1" si="97"/>
        <v>0</v>
      </c>
      <c r="J1014" s="14"/>
    </row>
    <row r="1015" spans="1:10" ht="15.75" customHeight="1" x14ac:dyDescent="0.25">
      <c r="A1015" s="41" t="s">
        <v>284</v>
      </c>
      <c r="B1015" s="34" t="s">
        <v>940</v>
      </c>
      <c r="C1015" s="35">
        <v>0.68</v>
      </c>
      <c r="D1015" s="30">
        <f t="shared" si="94"/>
        <v>25.466000000000005</v>
      </c>
      <c r="E1015" s="30">
        <f t="shared" si="95"/>
        <v>24.192700000000002</v>
      </c>
      <c r="F1015" s="82">
        <f t="shared" si="96"/>
        <v>22.919400000000003</v>
      </c>
      <c r="G1015" s="29"/>
      <c r="H1015" s="82">
        <f t="shared" ca="1" si="98"/>
        <v>25.466000000000005</v>
      </c>
      <c r="I1015" s="36">
        <f t="shared" ca="1" si="97"/>
        <v>0</v>
      </c>
      <c r="J1015" s="14"/>
    </row>
    <row r="1016" spans="1:10" ht="15.75" customHeight="1" x14ac:dyDescent="0.25">
      <c r="A1016" s="41" t="s">
        <v>284</v>
      </c>
      <c r="B1016" s="34" t="s">
        <v>941</v>
      </c>
      <c r="C1016" s="35">
        <v>0.68</v>
      </c>
      <c r="D1016" s="30">
        <f t="shared" si="94"/>
        <v>25.466000000000005</v>
      </c>
      <c r="E1016" s="30">
        <f t="shared" si="95"/>
        <v>24.192700000000002</v>
      </c>
      <c r="F1016" s="82">
        <f t="shared" si="96"/>
        <v>22.919400000000003</v>
      </c>
      <c r="G1016" s="29"/>
      <c r="H1016" s="82">
        <f t="shared" ca="1" si="98"/>
        <v>25.466000000000005</v>
      </c>
      <c r="I1016" s="36">
        <f t="shared" ca="1" si="97"/>
        <v>0</v>
      </c>
      <c r="J1016" s="14"/>
    </row>
    <row r="1017" spans="1:10" ht="15.75" customHeight="1" x14ac:dyDescent="0.25">
      <c r="A1017" s="41" t="s">
        <v>284</v>
      </c>
      <c r="B1017" s="34" t="s">
        <v>942</v>
      </c>
      <c r="C1017" s="35">
        <v>0.68</v>
      </c>
      <c r="D1017" s="30">
        <f t="shared" si="94"/>
        <v>25.466000000000005</v>
      </c>
      <c r="E1017" s="30">
        <f t="shared" si="95"/>
        <v>24.192700000000002</v>
      </c>
      <c r="F1017" s="82">
        <f t="shared" si="96"/>
        <v>22.919400000000003</v>
      </c>
      <c r="G1017" s="29"/>
      <c r="H1017" s="82">
        <f t="shared" ca="1" si="98"/>
        <v>25.466000000000005</v>
      </c>
      <c r="I1017" s="36">
        <f t="shared" ca="1" si="97"/>
        <v>0</v>
      </c>
      <c r="J1017" s="14"/>
    </row>
    <row r="1018" spans="1:10" ht="15.75" customHeight="1" x14ac:dyDescent="0.25">
      <c r="A1018" s="41" t="s">
        <v>284</v>
      </c>
      <c r="B1018" s="34" t="s">
        <v>943</v>
      </c>
      <c r="C1018" s="35">
        <v>0.68</v>
      </c>
      <c r="D1018" s="30">
        <f t="shared" si="94"/>
        <v>25.466000000000005</v>
      </c>
      <c r="E1018" s="30">
        <f t="shared" si="95"/>
        <v>24.192700000000002</v>
      </c>
      <c r="F1018" s="82">
        <f t="shared" si="96"/>
        <v>22.919400000000003</v>
      </c>
      <c r="G1018" s="29"/>
      <c r="H1018" s="82">
        <f t="shared" ca="1" si="98"/>
        <v>25.466000000000005</v>
      </c>
      <c r="I1018" s="36">
        <f t="shared" ca="1" si="97"/>
        <v>0</v>
      </c>
      <c r="J1018" s="14"/>
    </row>
    <row r="1019" spans="1:10" ht="15.75" customHeight="1" x14ac:dyDescent="0.25">
      <c r="A1019" s="41" t="s">
        <v>284</v>
      </c>
      <c r="B1019" s="34" t="s">
        <v>944</v>
      </c>
      <c r="C1019" s="35">
        <v>0.68</v>
      </c>
      <c r="D1019" s="30">
        <f t="shared" si="94"/>
        <v>25.466000000000005</v>
      </c>
      <c r="E1019" s="30">
        <f t="shared" si="95"/>
        <v>24.192700000000002</v>
      </c>
      <c r="F1019" s="82">
        <f t="shared" si="96"/>
        <v>22.919400000000003</v>
      </c>
      <c r="G1019" s="29"/>
      <c r="H1019" s="82">
        <f t="shared" ca="1" si="98"/>
        <v>25.466000000000005</v>
      </c>
      <c r="I1019" s="36">
        <f t="shared" ca="1" si="97"/>
        <v>0</v>
      </c>
      <c r="J1019" s="14"/>
    </row>
    <row r="1020" spans="1:10" ht="15.75" customHeight="1" x14ac:dyDescent="0.25">
      <c r="A1020" s="41" t="s">
        <v>284</v>
      </c>
      <c r="B1020" s="34" t="s">
        <v>945</v>
      </c>
      <c r="C1020" s="35">
        <v>0.68</v>
      </c>
      <c r="D1020" s="30">
        <f t="shared" si="94"/>
        <v>25.466000000000005</v>
      </c>
      <c r="E1020" s="30">
        <f t="shared" si="95"/>
        <v>24.192700000000002</v>
      </c>
      <c r="F1020" s="82">
        <f t="shared" si="96"/>
        <v>22.919400000000003</v>
      </c>
      <c r="G1020" s="29"/>
      <c r="H1020" s="82">
        <f t="shared" ca="1" si="98"/>
        <v>25.466000000000005</v>
      </c>
      <c r="I1020" s="36">
        <f t="shared" ca="1" si="97"/>
        <v>0</v>
      </c>
      <c r="J1020" s="14"/>
    </row>
    <row r="1021" spans="1:10" ht="15.75" customHeight="1" x14ac:dyDescent="0.25">
      <c r="A1021" s="41" t="s">
        <v>284</v>
      </c>
      <c r="B1021" s="34" t="s">
        <v>946</v>
      </c>
      <c r="C1021" s="35">
        <v>0.68</v>
      </c>
      <c r="D1021" s="30">
        <f t="shared" si="94"/>
        <v>25.466000000000005</v>
      </c>
      <c r="E1021" s="30">
        <f t="shared" si="95"/>
        <v>24.192700000000002</v>
      </c>
      <c r="F1021" s="82">
        <f t="shared" si="96"/>
        <v>22.919400000000003</v>
      </c>
      <c r="G1021" s="29"/>
      <c r="H1021" s="82">
        <f t="shared" ca="1" si="98"/>
        <v>25.466000000000005</v>
      </c>
      <c r="I1021" s="36">
        <f t="shared" ca="1" si="97"/>
        <v>0</v>
      </c>
      <c r="J1021" s="14"/>
    </row>
    <row r="1022" spans="1:10" ht="15.75" customHeight="1" x14ac:dyDescent="0.25">
      <c r="A1022" s="41" t="s">
        <v>284</v>
      </c>
      <c r="B1022" s="34" t="s">
        <v>947</v>
      </c>
      <c r="C1022" s="35">
        <v>0.68</v>
      </c>
      <c r="D1022" s="30">
        <f t="shared" si="94"/>
        <v>25.466000000000005</v>
      </c>
      <c r="E1022" s="30">
        <f t="shared" si="95"/>
        <v>24.192700000000002</v>
      </c>
      <c r="F1022" s="82">
        <f t="shared" si="96"/>
        <v>22.919400000000003</v>
      </c>
      <c r="G1022" s="29"/>
      <c r="H1022" s="82">
        <f t="shared" ca="1" si="98"/>
        <v>25.466000000000005</v>
      </c>
      <c r="I1022" s="36">
        <f t="shared" ca="1" si="97"/>
        <v>0</v>
      </c>
      <c r="J1022" s="14"/>
    </row>
    <row r="1023" spans="1:10" ht="15.75" customHeight="1" x14ac:dyDescent="0.25">
      <c r="A1023" s="41" t="s">
        <v>284</v>
      </c>
      <c r="B1023" s="34" t="s">
        <v>948</v>
      </c>
      <c r="C1023" s="35">
        <v>0.68</v>
      </c>
      <c r="D1023" s="30">
        <f t="shared" si="94"/>
        <v>25.466000000000005</v>
      </c>
      <c r="E1023" s="30">
        <f t="shared" si="95"/>
        <v>24.192700000000002</v>
      </c>
      <c r="F1023" s="82">
        <f t="shared" si="96"/>
        <v>22.919400000000003</v>
      </c>
      <c r="G1023" s="29"/>
      <c r="H1023" s="82">
        <f t="shared" ca="1" si="98"/>
        <v>25.466000000000005</v>
      </c>
      <c r="I1023" s="36">
        <f t="shared" ca="1" si="97"/>
        <v>0</v>
      </c>
      <c r="J1023" s="14"/>
    </row>
    <row r="1024" spans="1:10" ht="15.75" customHeight="1" x14ac:dyDescent="0.25">
      <c r="A1024" s="41" t="s">
        <v>284</v>
      </c>
      <c r="B1024" s="34" t="s">
        <v>949</v>
      </c>
      <c r="C1024" s="35">
        <v>0.68</v>
      </c>
      <c r="D1024" s="30">
        <f t="shared" ref="D1024:D1087" si="99">C1024*$K$9</f>
        <v>25.466000000000005</v>
      </c>
      <c r="E1024" s="30">
        <f t="shared" ref="E1024:E1087" si="100">D1024*0.95</f>
        <v>24.192700000000002</v>
      </c>
      <c r="F1024" s="82">
        <f t="shared" si="96"/>
        <v>22.919400000000003</v>
      </c>
      <c r="G1024" s="29"/>
      <c r="H1024" s="82">
        <f t="shared" ca="1" si="98"/>
        <v>25.466000000000005</v>
      </c>
      <c r="I1024" s="36">
        <f t="shared" ca="1" si="97"/>
        <v>0</v>
      </c>
      <c r="J1024" s="14"/>
    </row>
    <row r="1025" spans="1:13" ht="15.75" customHeight="1" x14ac:dyDescent="0.25">
      <c r="A1025" s="41" t="s">
        <v>284</v>
      </c>
      <c r="B1025" s="34" t="s">
        <v>950</v>
      </c>
      <c r="C1025" s="35">
        <v>0.68</v>
      </c>
      <c r="D1025" s="30">
        <f t="shared" si="99"/>
        <v>25.466000000000005</v>
      </c>
      <c r="E1025" s="30">
        <f t="shared" si="100"/>
        <v>24.192700000000002</v>
      </c>
      <c r="F1025" s="82">
        <f t="shared" ref="F1025:F1030" si="101">D1025*0.9</f>
        <v>22.919400000000003</v>
      </c>
      <c r="G1025" s="29"/>
      <c r="H1025" s="82">
        <f t="shared" ca="1" si="98"/>
        <v>25.466000000000005</v>
      </c>
      <c r="I1025" s="36">
        <f t="shared" ref="I1025:I1030" ca="1" si="102">G1025*H1025</f>
        <v>0</v>
      </c>
      <c r="J1025" s="14"/>
    </row>
    <row r="1026" spans="1:13" ht="15.75" customHeight="1" x14ac:dyDescent="0.25">
      <c r="A1026" s="41" t="s">
        <v>284</v>
      </c>
      <c r="B1026" s="34" t="s">
        <v>951</v>
      </c>
      <c r="C1026" s="35">
        <v>0.68</v>
      </c>
      <c r="D1026" s="30">
        <f t="shared" si="99"/>
        <v>25.466000000000005</v>
      </c>
      <c r="E1026" s="30">
        <f t="shared" si="100"/>
        <v>24.192700000000002</v>
      </c>
      <c r="F1026" s="82">
        <f t="shared" si="101"/>
        <v>22.919400000000003</v>
      </c>
      <c r="G1026" s="29"/>
      <c r="H1026" s="82">
        <f t="shared" ca="1" si="98"/>
        <v>25.466000000000005</v>
      </c>
      <c r="I1026" s="36">
        <f t="shared" ca="1" si="102"/>
        <v>0</v>
      </c>
      <c r="J1026" s="14"/>
    </row>
    <row r="1027" spans="1:13" ht="15.75" customHeight="1" x14ac:dyDescent="0.25">
      <c r="A1027" s="41" t="s">
        <v>284</v>
      </c>
      <c r="B1027" s="34" t="s">
        <v>952</v>
      </c>
      <c r="C1027" s="35">
        <v>0.68</v>
      </c>
      <c r="D1027" s="30">
        <f t="shared" si="99"/>
        <v>25.466000000000005</v>
      </c>
      <c r="E1027" s="30">
        <f t="shared" si="100"/>
        <v>24.192700000000002</v>
      </c>
      <c r="F1027" s="82">
        <f t="shared" si="101"/>
        <v>22.919400000000003</v>
      </c>
      <c r="G1027" s="29"/>
      <c r="H1027" s="82">
        <f t="shared" ca="1" si="98"/>
        <v>25.466000000000005</v>
      </c>
      <c r="I1027" s="36">
        <f t="shared" ca="1" si="102"/>
        <v>0</v>
      </c>
      <c r="J1027" s="14"/>
    </row>
    <row r="1028" spans="1:13" ht="15.75" customHeight="1" x14ac:dyDescent="0.25">
      <c r="A1028" s="41" t="s">
        <v>284</v>
      </c>
      <c r="B1028" s="34" t="s">
        <v>953</v>
      </c>
      <c r="C1028" s="35">
        <v>0.68</v>
      </c>
      <c r="D1028" s="30">
        <f t="shared" si="99"/>
        <v>25.466000000000005</v>
      </c>
      <c r="E1028" s="30">
        <f t="shared" si="100"/>
        <v>24.192700000000002</v>
      </c>
      <c r="F1028" s="82">
        <f t="shared" si="101"/>
        <v>22.919400000000003</v>
      </c>
      <c r="G1028" s="29"/>
      <c r="H1028" s="82">
        <f t="shared" ca="1" si="98"/>
        <v>25.466000000000005</v>
      </c>
      <c r="I1028" s="36">
        <f t="shared" ca="1" si="102"/>
        <v>0</v>
      </c>
      <c r="J1028" s="14"/>
    </row>
    <row r="1029" spans="1:13" ht="15.75" customHeight="1" x14ac:dyDescent="0.25">
      <c r="A1029" s="41" t="s">
        <v>284</v>
      </c>
      <c r="B1029" s="34" t="s">
        <v>954</v>
      </c>
      <c r="C1029" s="35">
        <v>0.68</v>
      </c>
      <c r="D1029" s="30">
        <f t="shared" si="99"/>
        <v>25.466000000000005</v>
      </c>
      <c r="E1029" s="30">
        <f t="shared" si="100"/>
        <v>24.192700000000002</v>
      </c>
      <c r="F1029" s="82">
        <f t="shared" si="101"/>
        <v>22.919400000000003</v>
      </c>
      <c r="G1029" s="29"/>
      <c r="H1029" s="82">
        <f t="shared" ca="1" si="98"/>
        <v>25.466000000000005</v>
      </c>
      <c r="I1029" s="36">
        <f t="shared" ca="1" si="102"/>
        <v>0</v>
      </c>
      <c r="J1029" s="14"/>
    </row>
    <row r="1030" spans="1:13" ht="15.75" customHeight="1" x14ac:dyDescent="0.25">
      <c r="A1030" s="41" t="s">
        <v>284</v>
      </c>
      <c r="B1030" s="34" t="s">
        <v>955</v>
      </c>
      <c r="C1030" s="35">
        <v>0.68</v>
      </c>
      <c r="D1030" s="30">
        <f t="shared" si="99"/>
        <v>25.466000000000005</v>
      </c>
      <c r="E1030" s="30">
        <f t="shared" si="100"/>
        <v>24.192700000000002</v>
      </c>
      <c r="F1030" s="82">
        <f t="shared" si="101"/>
        <v>22.919400000000003</v>
      </c>
      <c r="G1030" s="29"/>
      <c r="H1030" s="82">
        <f t="shared" ca="1" si="98"/>
        <v>25.466000000000005</v>
      </c>
      <c r="I1030" s="36">
        <f t="shared" ca="1" si="102"/>
        <v>0</v>
      </c>
      <c r="J1030" s="14"/>
    </row>
    <row r="1031" spans="1:13" ht="16.5" customHeight="1" x14ac:dyDescent="0.25">
      <c r="A1031" s="49"/>
      <c r="B1031" s="56" t="s">
        <v>2471</v>
      </c>
      <c r="C1031" s="51"/>
      <c r="D1031" s="51"/>
      <c r="E1031" s="52"/>
      <c r="F1031" s="52"/>
      <c r="G1031" s="53"/>
      <c r="H1031" s="82">
        <f t="shared" ca="1" si="98"/>
        <v>0</v>
      </c>
      <c r="I1031" s="55"/>
      <c r="J1031" s="57"/>
      <c r="K1031" s="58"/>
      <c r="L1031" s="13"/>
      <c r="M1031" s="13"/>
    </row>
    <row r="1032" spans="1:13" ht="15.75" customHeight="1" x14ac:dyDescent="0.25">
      <c r="A1032" s="41" t="s">
        <v>284</v>
      </c>
      <c r="B1032" s="34" t="s">
        <v>1639</v>
      </c>
      <c r="C1032" s="35">
        <v>1.1000000000000001</v>
      </c>
      <c r="D1032" s="30">
        <f t="shared" si="99"/>
        <v>41.195000000000007</v>
      </c>
      <c r="E1032" s="30">
        <f t="shared" si="100"/>
        <v>39.135250000000006</v>
      </c>
      <c r="F1032" s="82">
        <f t="shared" ref="F1032" si="103">D1032*0.9</f>
        <v>37.075500000000005</v>
      </c>
      <c r="G1032" s="29"/>
      <c r="H1032" s="82">
        <f t="shared" ca="1" si="98"/>
        <v>41.195000000000007</v>
      </c>
      <c r="I1032" s="36">
        <f t="shared" ref="I1032" ca="1" si="104">G1032*H1032</f>
        <v>0</v>
      </c>
      <c r="J1032" s="14"/>
    </row>
    <row r="1033" spans="1:13" ht="15.75" customHeight="1" x14ac:dyDescent="0.25">
      <c r="A1033" s="41" t="s">
        <v>284</v>
      </c>
      <c r="B1033" s="34" t="s">
        <v>1640</v>
      </c>
      <c r="C1033" s="35">
        <v>1.1000000000000001</v>
      </c>
      <c r="D1033" s="30">
        <f t="shared" si="99"/>
        <v>41.195000000000007</v>
      </c>
      <c r="E1033" s="30">
        <f t="shared" si="100"/>
        <v>39.135250000000006</v>
      </c>
      <c r="F1033" s="82">
        <f t="shared" ref="F1033:F1096" si="105">D1033*0.9</f>
        <v>37.075500000000005</v>
      </c>
      <c r="G1033" s="29"/>
      <c r="H1033" s="82">
        <f t="shared" ca="1" si="98"/>
        <v>41.195000000000007</v>
      </c>
      <c r="I1033" s="36">
        <f t="shared" ref="I1033:I1096" ca="1" si="106">G1033*H1033</f>
        <v>0</v>
      </c>
      <c r="J1033" s="14"/>
    </row>
    <row r="1034" spans="1:13" ht="15.75" customHeight="1" x14ac:dyDescent="0.25">
      <c r="A1034" s="41" t="s">
        <v>284</v>
      </c>
      <c r="B1034" s="34" t="s">
        <v>1641</v>
      </c>
      <c r="C1034" s="35">
        <v>1.1000000000000001</v>
      </c>
      <c r="D1034" s="30">
        <f t="shared" si="99"/>
        <v>41.195000000000007</v>
      </c>
      <c r="E1034" s="30">
        <f t="shared" si="100"/>
        <v>39.135250000000006</v>
      </c>
      <c r="F1034" s="82">
        <f t="shared" si="105"/>
        <v>37.075500000000005</v>
      </c>
      <c r="G1034" s="29"/>
      <c r="H1034" s="82">
        <f t="shared" ca="1" si="98"/>
        <v>41.195000000000007</v>
      </c>
      <c r="I1034" s="36">
        <f t="shared" ca="1" si="106"/>
        <v>0</v>
      </c>
      <c r="J1034" s="14"/>
    </row>
    <row r="1035" spans="1:13" ht="15.75" customHeight="1" x14ac:dyDescent="0.25">
      <c r="A1035" s="41" t="s">
        <v>284</v>
      </c>
      <c r="B1035" s="34" t="s">
        <v>1642</v>
      </c>
      <c r="C1035" s="35">
        <v>1.1000000000000001</v>
      </c>
      <c r="D1035" s="30">
        <f t="shared" si="99"/>
        <v>41.195000000000007</v>
      </c>
      <c r="E1035" s="30">
        <f t="shared" si="100"/>
        <v>39.135250000000006</v>
      </c>
      <c r="F1035" s="82">
        <f t="shared" si="105"/>
        <v>37.075500000000005</v>
      </c>
      <c r="G1035" s="29"/>
      <c r="H1035" s="82">
        <f t="shared" ca="1" si="98"/>
        <v>41.195000000000007</v>
      </c>
      <c r="I1035" s="36">
        <f t="shared" ca="1" si="106"/>
        <v>0</v>
      </c>
      <c r="J1035" s="14"/>
    </row>
    <row r="1036" spans="1:13" ht="15.75" customHeight="1" x14ac:dyDescent="0.25">
      <c r="A1036" s="41" t="s">
        <v>284</v>
      </c>
      <c r="B1036" s="34" t="s">
        <v>1643</v>
      </c>
      <c r="C1036" s="35">
        <v>1.1000000000000001</v>
      </c>
      <c r="D1036" s="30">
        <f t="shared" si="99"/>
        <v>41.195000000000007</v>
      </c>
      <c r="E1036" s="30">
        <f t="shared" si="100"/>
        <v>39.135250000000006</v>
      </c>
      <c r="F1036" s="82">
        <f t="shared" si="105"/>
        <v>37.075500000000005</v>
      </c>
      <c r="G1036" s="29"/>
      <c r="H1036" s="82">
        <f t="shared" ca="1" si="98"/>
        <v>41.195000000000007</v>
      </c>
      <c r="I1036" s="36">
        <f t="shared" ca="1" si="106"/>
        <v>0</v>
      </c>
      <c r="J1036" s="14"/>
    </row>
    <row r="1037" spans="1:13" ht="15.75" customHeight="1" x14ac:dyDescent="0.25">
      <c r="A1037" s="41" t="s">
        <v>284</v>
      </c>
      <c r="B1037" s="34" t="s">
        <v>1644</v>
      </c>
      <c r="C1037" s="35">
        <v>1.1000000000000001</v>
      </c>
      <c r="D1037" s="30">
        <f t="shared" si="99"/>
        <v>41.195000000000007</v>
      </c>
      <c r="E1037" s="30">
        <f t="shared" si="100"/>
        <v>39.135250000000006</v>
      </c>
      <c r="F1037" s="82">
        <f t="shared" si="105"/>
        <v>37.075500000000005</v>
      </c>
      <c r="G1037" s="29"/>
      <c r="H1037" s="82">
        <f t="shared" ref="H1037:H1100" ca="1" si="107">IF($H$8&lt;2500,D1037, IF(AND($H$8&lt;5000,$H$8&gt;2500),E1037,F1037))</f>
        <v>41.195000000000007</v>
      </c>
      <c r="I1037" s="36">
        <f t="shared" ca="1" si="106"/>
        <v>0</v>
      </c>
      <c r="J1037" s="14"/>
    </row>
    <row r="1038" spans="1:13" ht="15.75" customHeight="1" x14ac:dyDescent="0.25">
      <c r="A1038" s="41" t="s">
        <v>284</v>
      </c>
      <c r="B1038" s="34" t="s">
        <v>1645</v>
      </c>
      <c r="C1038" s="35">
        <v>1.1000000000000001</v>
      </c>
      <c r="D1038" s="30">
        <f t="shared" si="99"/>
        <v>41.195000000000007</v>
      </c>
      <c r="E1038" s="30">
        <f t="shared" si="100"/>
        <v>39.135250000000006</v>
      </c>
      <c r="F1038" s="82">
        <f t="shared" si="105"/>
        <v>37.075500000000005</v>
      </c>
      <c r="G1038" s="29"/>
      <c r="H1038" s="82">
        <f t="shared" ca="1" si="107"/>
        <v>41.195000000000007</v>
      </c>
      <c r="I1038" s="36">
        <f t="shared" ca="1" si="106"/>
        <v>0</v>
      </c>
      <c r="J1038" s="14"/>
    </row>
    <row r="1039" spans="1:13" ht="15.75" customHeight="1" x14ac:dyDescent="0.25">
      <c r="A1039" s="41" t="s">
        <v>284</v>
      </c>
      <c r="B1039" s="34" t="s">
        <v>1646</v>
      </c>
      <c r="C1039" s="35">
        <v>1.1000000000000001</v>
      </c>
      <c r="D1039" s="30">
        <f t="shared" si="99"/>
        <v>41.195000000000007</v>
      </c>
      <c r="E1039" s="30">
        <f t="shared" si="100"/>
        <v>39.135250000000006</v>
      </c>
      <c r="F1039" s="82">
        <f t="shared" si="105"/>
        <v>37.075500000000005</v>
      </c>
      <c r="G1039" s="29"/>
      <c r="H1039" s="82">
        <f t="shared" ca="1" si="107"/>
        <v>41.195000000000007</v>
      </c>
      <c r="I1039" s="36">
        <f t="shared" ca="1" si="106"/>
        <v>0</v>
      </c>
      <c r="J1039" s="14"/>
    </row>
    <row r="1040" spans="1:13" ht="15.75" customHeight="1" x14ac:dyDescent="0.25">
      <c r="A1040" s="41" t="s">
        <v>284</v>
      </c>
      <c r="B1040" s="34" t="s">
        <v>1647</v>
      </c>
      <c r="C1040" s="35">
        <v>1.1000000000000001</v>
      </c>
      <c r="D1040" s="30">
        <f t="shared" si="99"/>
        <v>41.195000000000007</v>
      </c>
      <c r="E1040" s="30">
        <f t="shared" si="100"/>
        <v>39.135250000000006</v>
      </c>
      <c r="F1040" s="82">
        <f t="shared" si="105"/>
        <v>37.075500000000005</v>
      </c>
      <c r="G1040" s="29"/>
      <c r="H1040" s="82">
        <f t="shared" ca="1" si="107"/>
        <v>41.195000000000007</v>
      </c>
      <c r="I1040" s="36">
        <f t="shared" ca="1" si="106"/>
        <v>0</v>
      </c>
      <c r="J1040" s="14"/>
    </row>
    <row r="1041" spans="1:10" ht="15.75" customHeight="1" x14ac:dyDescent="0.25">
      <c r="A1041" s="41" t="s">
        <v>284</v>
      </c>
      <c r="B1041" s="34" t="s">
        <v>1648</v>
      </c>
      <c r="C1041" s="35">
        <v>1.1000000000000001</v>
      </c>
      <c r="D1041" s="30">
        <f t="shared" si="99"/>
        <v>41.195000000000007</v>
      </c>
      <c r="E1041" s="30">
        <f t="shared" si="100"/>
        <v>39.135250000000006</v>
      </c>
      <c r="F1041" s="82">
        <f t="shared" si="105"/>
        <v>37.075500000000005</v>
      </c>
      <c r="G1041" s="29"/>
      <c r="H1041" s="82">
        <f t="shared" ca="1" si="107"/>
        <v>41.195000000000007</v>
      </c>
      <c r="I1041" s="36">
        <f t="shared" ca="1" si="106"/>
        <v>0</v>
      </c>
      <c r="J1041" s="14"/>
    </row>
    <row r="1042" spans="1:10" ht="15.75" customHeight="1" x14ac:dyDescent="0.25">
      <c r="A1042" s="41" t="s">
        <v>284</v>
      </c>
      <c r="B1042" s="34" t="s">
        <v>1649</v>
      </c>
      <c r="C1042" s="35">
        <v>1.1000000000000001</v>
      </c>
      <c r="D1042" s="30">
        <f t="shared" si="99"/>
        <v>41.195000000000007</v>
      </c>
      <c r="E1042" s="30">
        <f t="shared" si="100"/>
        <v>39.135250000000006</v>
      </c>
      <c r="F1042" s="82">
        <f t="shared" si="105"/>
        <v>37.075500000000005</v>
      </c>
      <c r="G1042" s="29"/>
      <c r="H1042" s="82">
        <f t="shared" ca="1" si="107"/>
        <v>41.195000000000007</v>
      </c>
      <c r="I1042" s="36">
        <f t="shared" ca="1" si="106"/>
        <v>0</v>
      </c>
      <c r="J1042" s="14"/>
    </row>
    <row r="1043" spans="1:10" ht="15.75" customHeight="1" x14ac:dyDescent="0.25">
      <c r="A1043" s="41" t="s">
        <v>284</v>
      </c>
      <c r="B1043" s="34" t="s">
        <v>1650</v>
      </c>
      <c r="C1043" s="35">
        <v>1.1000000000000001</v>
      </c>
      <c r="D1043" s="30">
        <f t="shared" si="99"/>
        <v>41.195000000000007</v>
      </c>
      <c r="E1043" s="30">
        <f t="shared" si="100"/>
        <v>39.135250000000006</v>
      </c>
      <c r="F1043" s="82">
        <f t="shared" si="105"/>
        <v>37.075500000000005</v>
      </c>
      <c r="G1043" s="29"/>
      <c r="H1043" s="82">
        <f t="shared" ca="1" si="107"/>
        <v>41.195000000000007</v>
      </c>
      <c r="I1043" s="36">
        <f t="shared" ca="1" si="106"/>
        <v>0</v>
      </c>
      <c r="J1043" s="14"/>
    </row>
    <row r="1044" spans="1:10" ht="15.75" customHeight="1" x14ac:dyDescent="0.25">
      <c r="A1044" s="41" t="s">
        <v>284</v>
      </c>
      <c r="B1044" s="34" t="s">
        <v>1651</v>
      </c>
      <c r="C1044" s="35">
        <v>1.1000000000000001</v>
      </c>
      <c r="D1044" s="30">
        <f t="shared" si="99"/>
        <v>41.195000000000007</v>
      </c>
      <c r="E1044" s="30">
        <f t="shared" si="100"/>
        <v>39.135250000000006</v>
      </c>
      <c r="F1044" s="82">
        <f t="shared" si="105"/>
        <v>37.075500000000005</v>
      </c>
      <c r="G1044" s="29"/>
      <c r="H1044" s="82">
        <f t="shared" ca="1" si="107"/>
        <v>41.195000000000007</v>
      </c>
      <c r="I1044" s="36">
        <f t="shared" ca="1" si="106"/>
        <v>0</v>
      </c>
      <c r="J1044" s="14"/>
    </row>
    <row r="1045" spans="1:10" ht="15.75" customHeight="1" x14ac:dyDescent="0.25">
      <c r="A1045" s="41" t="s">
        <v>284</v>
      </c>
      <c r="B1045" s="34" t="s">
        <v>1652</v>
      </c>
      <c r="C1045" s="35">
        <v>1.1000000000000001</v>
      </c>
      <c r="D1045" s="30">
        <f t="shared" si="99"/>
        <v>41.195000000000007</v>
      </c>
      <c r="E1045" s="30">
        <f t="shared" si="100"/>
        <v>39.135250000000006</v>
      </c>
      <c r="F1045" s="82">
        <f t="shared" si="105"/>
        <v>37.075500000000005</v>
      </c>
      <c r="G1045" s="29"/>
      <c r="H1045" s="82">
        <f t="shared" ca="1" si="107"/>
        <v>41.195000000000007</v>
      </c>
      <c r="I1045" s="36">
        <f t="shared" ca="1" si="106"/>
        <v>0</v>
      </c>
      <c r="J1045" s="14"/>
    </row>
    <row r="1046" spans="1:10" ht="15.75" customHeight="1" x14ac:dyDescent="0.25">
      <c r="A1046" s="41" t="s">
        <v>284</v>
      </c>
      <c r="B1046" s="34" t="s">
        <v>1653</v>
      </c>
      <c r="C1046" s="35">
        <v>1.1000000000000001</v>
      </c>
      <c r="D1046" s="30">
        <f t="shared" si="99"/>
        <v>41.195000000000007</v>
      </c>
      <c r="E1046" s="30">
        <f t="shared" si="100"/>
        <v>39.135250000000006</v>
      </c>
      <c r="F1046" s="82">
        <f t="shared" si="105"/>
        <v>37.075500000000005</v>
      </c>
      <c r="G1046" s="29"/>
      <c r="H1046" s="82">
        <f t="shared" ca="1" si="107"/>
        <v>41.195000000000007</v>
      </c>
      <c r="I1046" s="36">
        <f t="shared" ca="1" si="106"/>
        <v>0</v>
      </c>
      <c r="J1046" s="14"/>
    </row>
    <row r="1047" spans="1:10" ht="15.75" customHeight="1" x14ac:dyDescent="0.25">
      <c r="A1047" s="41" t="s">
        <v>284</v>
      </c>
      <c r="B1047" s="34" t="s">
        <v>1654</v>
      </c>
      <c r="C1047" s="35">
        <v>1.1000000000000001</v>
      </c>
      <c r="D1047" s="30">
        <f t="shared" si="99"/>
        <v>41.195000000000007</v>
      </c>
      <c r="E1047" s="30">
        <f t="shared" si="100"/>
        <v>39.135250000000006</v>
      </c>
      <c r="F1047" s="82">
        <f t="shared" si="105"/>
        <v>37.075500000000005</v>
      </c>
      <c r="G1047" s="29"/>
      <c r="H1047" s="82">
        <f t="shared" ca="1" si="107"/>
        <v>41.195000000000007</v>
      </c>
      <c r="I1047" s="36">
        <f t="shared" ca="1" si="106"/>
        <v>0</v>
      </c>
      <c r="J1047" s="14"/>
    </row>
    <row r="1048" spans="1:10" ht="15.75" customHeight="1" x14ac:dyDescent="0.25">
      <c r="A1048" s="41" t="s">
        <v>284</v>
      </c>
      <c r="B1048" s="34" t="s">
        <v>1655</v>
      </c>
      <c r="C1048" s="35">
        <v>1.1000000000000001</v>
      </c>
      <c r="D1048" s="30">
        <f t="shared" si="99"/>
        <v>41.195000000000007</v>
      </c>
      <c r="E1048" s="30">
        <f t="shared" si="100"/>
        <v>39.135250000000006</v>
      </c>
      <c r="F1048" s="82">
        <f t="shared" si="105"/>
        <v>37.075500000000005</v>
      </c>
      <c r="G1048" s="29"/>
      <c r="H1048" s="82">
        <f t="shared" ca="1" si="107"/>
        <v>41.195000000000007</v>
      </c>
      <c r="I1048" s="36">
        <f t="shared" ca="1" si="106"/>
        <v>0</v>
      </c>
      <c r="J1048" s="14"/>
    </row>
    <row r="1049" spans="1:10" ht="15.75" customHeight="1" x14ac:dyDescent="0.25">
      <c r="A1049" s="41" t="s">
        <v>284</v>
      </c>
      <c r="B1049" s="34" t="s">
        <v>1656</v>
      </c>
      <c r="C1049" s="35">
        <v>1.1000000000000001</v>
      </c>
      <c r="D1049" s="30">
        <f t="shared" si="99"/>
        <v>41.195000000000007</v>
      </c>
      <c r="E1049" s="30">
        <f t="shared" si="100"/>
        <v>39.135250000000006</v>
      </c>
      <c r="F1049" s="82">
        <f t="shared" si="105"/>
        <v>37.075500000000005</v>
      </c>
      <c r="G1049" s="29"/>
      <c r="H1049" s="82">
        <f t="shared" ca="1" si="107"/>
        <v>41.195000000000007</v>
      </c>
      <c r="I1049" s="36">
        <f t="shared" ca="1" si="106"/>
        <v>0</v>
      </c>
      <c r="J1049" s="14"/>
    </row>
    <row r="1050" spans="1:10" ht="15.75" customHeight="1" x14ac:dyDescent="0.25">
      <c r="A1050" s="41" t="s">
        <v>284</v>
      </c>
      <c r="B1050" s="34" t="s">
        <v>1657</v>
      </c>
      <c r="C1050" s="35">
        <v>1.1000000000000001</v>
      </c>
      <c r="D1050" s="30">
        <f t="shared" si="99"/>
        <v>41.195000000000007</v>
      </c>
      <c r="E1050" s="30">
        <f t="shared" si="100"/>
        <v>39.135250000000006</v>
      </c>
      <c r="F1050" s="82">
        <f t="shared" si="105"/>
        <v>37.075500000000005</v>
      </c>
      <c r="G1050" s="29"/>
      <c r="H1050" s="82">
        <f t="shared" ca="1" si="107"/>
        <v>41.195000000000007</v>
      </c>
      <c r="I1050" s="36">
        <f t="shared" ca="1" si="106"/>
        <v>0</v>
      </c>
      <c r="J1050" s="14"/>
    </row>
    <row r="1051" spans="1:10" ht="15.75" customHeight="1" x14ac:dyDescent="0.25">
      <c r="A1051" s="41" t="s">
        <v>284</v>
      </c>
      <c r="B1051" s="34" t="s">
        <v>1658</v>
      </c>
      <c r="C1051" s="35">
        <v>1.1000000000000001</v>
      </c>
      <c r="D1051" s="30">
        <f t="shared" si="99"/>
        <v>41.195000000000007</v>
      </c>
      <c r="E1051" s="30">
        <f t="shared" si="100"/>
        <v>39.135250000000006</v>
      </c>
      <c r="F1051" s="82">
        <f t="shared" si="105"/>
        <v>37.075500000000005</v>
      </c>
      <c r="G1051" s="29"/>
      <c r="H1051" s="82">
        <f t="shared" ca="1" si="107"/>
        <v>41.195000000000007</v>
      </c>
      <c r="I1051" s="36">
        <f t="shared" ca="1" si="106"/>
        <v>0</v>
      </c>
      <c r="J1051" s="14"/>
    </row>
    <row r="1052" spans="1:10" ht="15.75" customHeight="1" x14ac:dyDescent="0.25">
      <c r="A1052" s="41" t="s">
        <v>284</v>
      </c>
      <c r="B1052" s="34" t="s">
        <v>1659</v>
      </c>
      <c r="C1052" s="35">
        <v>1.1000000000000001</v>
      </c>
      <c r="D1052" s="30">
        <f t="shared" si="99"/>
        <v>41.195000000000007</v>
      </c>
      <c r="E1052" s="30">
        <f t="shared" si="100"/>
        <v>39.135250000000006</v>
      </c>
      <c r="F1052" s="82">
        <f t="shared" si="105"/>
        <v>37.075500000000005</v>
      </c>
      <c r="G1052" s="29"/>
      <c r="H1052" s="82">
        <f t="shared" ca="1" si="107"/>
        <v>41.195000000000007</v>
      </c>
      <c r="I1052" s="36">
        <f t="shared" ca="1" si="106"/>
        <v>0</v>
      </c>
      <c r="J1052" s="14"/>
    </row>
    <row r="1053" spans="1:10" ht="15.75" customHeight="1" x14ac:dyDescent="0.25">
      <c r="A1053" s="41" t="s">
        <v>284</v>
      </c>
      <c r="B1053" s="34" t="s">
        <v>1660</v>
      </c>
      <c r="C1053" s="35">
        <v>1.1000000000000001</v>
      </c>
      <c r="D1053" s="30">
        <f t="shared" si="99"/>
        <v>41.195000000000007</v>
      </c>
      <c r="E1053" s="30">
        <f t="shared" si="100"/>
        <v>39.135250000000006</v>
      </c>
      <c r="F1053" s="82">
        <f t="shared" si="105"/>
        <v>37.075500000000005</v>
      </c>
      <c r="G1053" s="29"/>
      <c r="H1053" s="82">
        <f t="shared" ca="1" si="107"/>
        <v>41.195000000000007</v>
      </c>
      <c r="I1053" s="36">
        <f t="shared" ca="1" si="106"/>
        <v>0</v>
      </c>
      <c r="J1053" s="14"/>
    </row>
    <row r="1054" spans="1:10" ht="15.75" customHeight="1" x14ac:dyDescent="0.25">
      <c r="A1054" s="41" t="s">
        <v>284</v>
      </c>
      <c r="B1054" s="34" t="s">
        <v>1661</v>
      </c>
      <c r="C1054" s="35">
        <v>1.1000000000000001</v>
      </c>
      <c r="D1054" s="30">
        <f t="shared" si="99"/>
        <v>41.195000000000007</v>
      </c>
      <c r="E1054" s="30">
        <f t="shared" si="100"/>
        <v>39.135250000000006</v>
      </c>
      <c r="F1054" s="82">
        <f t="shared" si="105"/>
        <v>37.075500000000005</v>
      </c>
      <c r="G1054" s="29"/>
      <c r="H1054" s="82">
        <f t="shared" ca="1" si="107"/>
        <v>41.195000000000007</v>
      </c>
      <c r="I1054" s="36">
        <f t="shared" ca="1" si="106"/>
        <v>0</v>
      </c>
      <c r="J1054" s="14"/>
    </row>
    <row r="1055" spans="1:10" ht="15.75" customHeight="1" x14ac:dyDescent="0.25">
      <c r="A1055" s="41" t="s">
        <v>284</v>
      </c>
      <c r="B1055" s="34" t="s">
        <v>1662</v>
      </c>
      <c r="C1055" s="35">
        <v>1.1000000000000001</v>
      </c>
      <c r="D1055" s="30">
        <f t="shared" si="99"/>
        <v>41.195000000000007</v>
      </c>
      <c r="E1055" s="30">
        <f t="shared" si="100"/>
        <v>39.135250000000006</v>
      </c>
      <c r="F1055" s="82">
        <f t="shared" si="105"/>
        <v>37.075500000000005</v>
      </c>
      <c r="G1055" s="29"/>
      <c r="H1055" s="82">
        <f t="shared" ca="1" si="107"/>
        <v>41.195000000000007</v>
      </c>
      <c r="I1055" s="36">
        <f t="shared" ca="1" si="106"/>
        <v>0</v>
      </c>
      <c r="J1055" s="14"/>
    </row>
    <row r="1056" spans="1:10" ht="15.75" customHeight="1" x14ac:dyDescent="0.25">
      <c r="A1056" s="41" t="s">
        <v>284</v>
      </c>
      <c r="B1056" s="34" t="s">
        <v>1663</v>
      </c>
      <c r="C1056" s="35">
        <v>1.1000000000000001</v>
      </c>
      <c r="D1056" s="30">
        <f t="shared" si="99"/>
        <v>41.195000000000007</v>
      </c>
      <c r="E1056" s="30">
        <f t="shared" si="100"/>
        <v>39.135250000000006</v>
      </c>
      <c r="F1056" s="82">
        <f t="shared" si="105"/>
        <v>37.075500000000005</v>
      </c>
      <c r="G1056" s="29"/>
      <c r="H1056" s="82">
        <f t="shared" ca="1" si="107"/>
        <v>41.195000000000007</v>
      </c>
      <c r="I1056" s="36">
        <f t="shared" ca="1" si="106"/>
        <v>0</v>
      </c>
      <c r="J1056" s="14"/>
    </row>
    <row r="1057" spans="1:10" ht="15.75" customHeight="1" x14ac:dyDescent="0.25">
      <c r="A1057" s="41" t="s">
        <v>284</v>
      </c>
      <c r="B1057" s="34" t="s">
        <v>1664</v>
      </c>
      <c r="C1057" s="35">
        <v>1.1000000000000001</v>
      </c>
      <c r="D1057" s="30">
        <f t="shared" si="99"/>
        <v>41.195000000000007</v>
      </c>
      <c r="E1057" s="30">
        <f t="shared" si="100"/>
        <v>39.135250000000006</v>
      </c>
      <c r="F1057" s="82">
        <f t="shared" si="105"/>
        <v>37.075500000000005</v>
      </c>
      <c r="G1057" s="29"/>
      <c r="H1057" s="82">
        <f t="shared" ca="1" si="107"/>
        <v>41.195000000000007</v>
      </c>
      <c r="I1057" s="36">
        <f t="shared" ca="1" si="106"/>
        <v>0</v>
      </c>
      <c r="J1057" s="14"/>
    </row>
    <row r="1058" spans="1:10" ht="15.75" customHeight="1" x14ac:dyDescent="0.25">
      <c r="A1058" s="41" t="s">
        <v>284</v>
      </c>
      <c r="B1058" s="34" t="s">
        <v>1665</v>
      </c>
      <c r="C1058" s="35">
        <v>1.1000000000000001</v>
      </c>
      <c r="D1058" s="30">
        <f t="shared" si="99"/>
        <v>41.195000000000007</v>
      </c>
      <c r="E1058" s="30">
        <f t="shared" si="100"/>
        <v>39.135250000000006</v>
      </c>
      <c r="F1058" s="82">
        <f t="shared" si="105"/>
        <v>37.075500000000005</v>
      </c>
      <c r="G1058" s="29"/>
      <c r="H1058" s="82">
        <f t="shared" ca="1" si="107"/>
        <v>41.195000000000007</v>
      </c>
      <c r="I1058" s="36">
        <f t="shared" ca="1" si="106"/>
        <v>0</v>
      </c>
      <c r="J1058" s="14"/>
    </row>
    <row r="1059" spans="1:10" ht="15.75" customHeight="1" x14ac:dyDescent="0.25">
      <c r="A1059" s="41" t="s">
        <v>284</v>
      </c>
      <c r="B1059" s="34" t="s">
        <v>1666</v>
      </c>
      <c r="C1059" s="35">
        <v>1.1000000000000001</v>
      </c>
      <c r="D1059" s="30">
        <f t="shared" si="99"/>
        <v>41.195000000000007</v>
      </c>
      <c r="E1059" s="30">
        <f t="shared" si="100"/>
        <v>39.135250000000006</v>
      </c>
      <c r="F1059" s="82">
        <f t="shared" si="105"/>
        <v>37.075500000000005</v>
      </c>
      <c r="G1059" s="29"/>
      <c r="H1059" s="82">
        <f t="shared" ca="1" si="107"/>
        <v>41.195000000000007</v>
      </c>
      <c r="I1059" s="36">
        <f t="shared" ca="1" si="106"/>
        <v>0</v>
      </c>
      <c r="J1059" s="14"/>
    </row>
    <row r="1060" spans="1:10" ht="15.75" customHeight="1" x14ac:dyDescent="0.25">
      <c r="A1060" s="41" t="s">
        <v>284</v>
      </c>
      <c r="B1060" s="34" t="s">
        <v>1667</v>
      </c>
      <c r="C1060" s="35">
        <v>1.1000000000000001</v>
      </c>
      <c r="D1060" s="30">
        <f t="shared" si="99"/>
        <v>41.195000000000007</v>
      </c>
      <c r="E1060" s="30">
        <f t="shared" si="100"/>
        <v>39.135250000000006</v>
      </c>
      <c r="F1060" s="82">
        <f t="shared" si="105"/>
        <v>37.075500000000005</v>
      </c>
      <c r="G1060" s="29"/>
      <c r="H1060" s="82">
        <f t="shared" ca="1" si="107"/>
        <v>41.195000000000007</v>
      </c>
      <c r="I1060" s="36">
        <f t="shared" ca="1" si="106"/>
        <v>0</v>
      </c>
      <c r="J1060" s="14"/>
    </row>
    <row r="1061" spans="1:10" ht="15.75" customHeight="1" x14ac:dyDescent="0.25">
      <c r="A1061" s="41" t="s">
        <v>284</v>
      </c>
      <c r="B1061" s="34" t="s">
        <v>1668</v>
      </c>
      <c r="C1061" s="35">
        <v>1.1000000000000001</v>
      </c>
      <c r="D1061" s="30">
        <f t="shared" si="99"/>
        <v>41.195000000000007</v>
      </c>
      <c r="E1061" s="30">
        <f t="shared" si="100"/>
        <v>39.135250000000006</v>
      </c>
      <c r="F1061" s="82">
        <f t="shared" si="105"/>
        <v>37.075500000000005</v>
      </c>
      <c r="G1061" s="29"/>
      <c r="H1061" s="82">
        <f t="shared" ca="1" si="107"/>
        <v>41.195000000000007</v>
      </c>
      <c r="I1061" s="36">
        <f t="shared" ca="1" si="106"/>
        <v>0</v>
      </c>
      <c r="J1061" s="14"/>
    </row>
    <row r="1062" spans="1:10" ht="15.75" customHeight="1" x14ac:dyDescent="0.25">
      <c r="A1062" s="41" t="s">
        <v>284</v>
      </c>
      <c r="B1062" s="34" t="s">
        <v>1669</v>
      </c>
      <c r="C1062" s="35">
        <v>1.1000000000000001</v>
      </c>
      <c r="D1062" s="30">
        <f t="shared" si="99"/>
        <v>41.195000000000007</v>
      </c>
      <c r="E1062" s="30">
        <f t="shared" si="100"/>
        <v>39.135250000000006</v>
      </c>
      <c r="F1062" s="82">
        <f t="shared" si="105"/>
        <v>37.075500000000005</v>
      </c>
      <c r="G1062" s="29"/>
      <c r="H1062" s="82">
        <f t="shared" ca="1" si="107"/>
        <v>41.195000000000007</v>
      </c>
      <c r="I1062" s="36">
        <f t="shared" ca="1" si="106"/>
        <v>0</v>
      </c>
      <c r="J1062" s="14"/>
    </row>
    <row r="1063" spans="1:10" ht="15.75" customHeight="1" x14ac:dyDescent="0.25">
      <c r="A1063" s="41" t="s">
        <v>284</v>
      </c>
      <c r="B1063" s="34" t="s">
        <v>1670</v>
      </c>
      <c r="C1063" s="35">
        <v>1.1000000000000001</v>
      </c>
      <c r="D1063" s="30">
        <f t="shared" si="99"/>
        <v>41.195000000000007</v>
      </c>
      <c r="E1063" s="30">
        <f t="shared" si="100"/>
        <v>39.135250000000006</v>
      </c>
      <c r="F1063" s="82">
        <f t="shared" si="105"/>
        <v>37.075500000000005</v>
      </c>
      <c r="G1063" s="29"/>
      <c r="H1063" s="82">
        <f t="shared" ca="1" si="107"/>
        <v>41.195000000000007</v>
      </c>
      <c r="I1063" s="36">
        <f t="shared" ca="1" si="106"/>
        <v>0</v>
      </c>
      <c r="J1063" s="14"/>
    </row>
    <row r="1064" spans="1:10" ht="15.75" customHeight="1" x14ac:dyDescent="0.25">
      <c r="A1064" s="41" t="s">
        <v>284</v>
      </c>
      <c r="B1064" s="34" t="s">
        <v>1671</v>
      </c>
      <c r="C1064" s="35">
        <v>1.1000000000000001</v>
      </c>
      <c r="D1064" s="30">
        <f t="shared" si="99"/>
        <v>41.195000000000007</v>
      </c>
      <c r="E1064" s="30">
        <f t="shared" si="100"/>
        <v>39.135250000000006</v>
      </c>
      <c r="F1064" s="82">
        <f t="shared" si="105"/>
        <v>37.075500000000005</v>
      </c>
      <c r="G1064" s="29"/>
      <c r="H1064" s="82">
        <f t="shared" ca="1" si="107"/>
        <v>41.195000000000007</v>
      </c>
      <c r="I1064" s="36">
        <f t="shared" ca="1" si="106"/>
        <v>0</v>
      </c>
      <c r="J1064" s="14"/>
    </row>
    <row r="1065" spans="1:10" ht="15.75" customHeight="1" x14ac:dyDescent="0.25">
      <c r="A1065" s="41" t="s">
        <v>284</v>
      </c>
      <c r="B1065" s="34" t="s">
        <v>1672</v>
      </c>
      <c r="C1065" s="35">
        <v>1.1000000000000001</v>
      </c>
      <c r="D1065" s="30">
        <f t="shared" si="99"/>
        <v>41.195000000000007</v>
      </c>
      <c r="E1065" s="30">
        <f t="shared" si="100"/>
        <v>39.135250000000006</v>
      </c>
      <c r="F1065" s="82">
        <f t="shared" si="105"/>
        <v>37.075500000000005</v>
      </c>
      <c r="G1065" s="29"/>
      <c r="H1065" s="82">
        <f t="shared" ca="1" si="107"/>
        <v>41.195000000000007</v>
      </c>
      <c r="I1065" s="36">
        <f t="shared" ca="1" si="106"/>
        <v>0</v>
      </c>
      <c r="J1065" s="14"/>
    </row>
    <row r="1066" spans="1:10" ht="15.75" customHeight="1" x14ac:dyDescent="0.25">
      <c r="A1066" s="41" t="s">
        <v>284</v>
      </c>
      <c r="B1066" s="34" t="s">
        <v>1673</v>
      </c>
      <c r="C1066" s="35">
        <v>1.1000000000000001</v>
      </c>
      <c r="D1066" s="30">
        <f t="shared" si="99"/>
        <v>41.195000000000007</v>
      </c>
      <c r="E1066" s="30">
        <f t="shared" si="100"/>
        <v>39.135250000000006</v>
      </c>
      <c r="F1066" s="82">
        <f t="shared" si="105"/>
        <v>37.075500000000005</v>
      </c>
      <c r="G1066" s="29"/>
      <c r="H1066" s="82">
        <f t="shared" ca="1" si="107"/>
        <v>41.195000000000007</v>
      </c>
      <c r="I1066" s="36">
        <f t="shared" ca="1" si="106"/>
        <v>0</v>
      </c>
      <c r="J1066" s="14"/>
    </row>
    <row r="1067" spans="1:10" ht="15.75" customHeight="1" x14ac:dyDescent="0.25">
      <c r="A1067" s="41" t="s">
        <v>284</v>
      </c>
      <c r="B1067" s="34" t="s">
        <v>1674</v>
      </c>
      <c r="C1067" s="35">
        <v>1.1000000000000001</v>
      </c>
      <c r="D1067" s="30">
        <f t="shared" si="99"/>
        <v>41.195000000000007</v>
      </c>
      <c r="E1067" s="30">
        <f t="shared" si="100"/>
        <v>39.135250000000006</v>
      </c>
      <c r="F1067" s="82">
        <f t="shared" si="105"/>
        <v>37.075500000000005</v>
      </c>
      <c r="G1067" s="29"/>
      <c r="H1067" s="82">
        <f t="shared" ca="1" si="107"/>
        <v>41.195000000000007</v>
      </c>
      <c r="I1067" s="36">
        <f t="shared" ca="1" si="106"/>
        <v>0</v>
      </c>
      <c r="J1067" s="14"/>
    </row>
    <row r="1068" spans="1:10" ht="15.75" customHeight="1" x14ac:dyDescent="0.25">
      <c r="A1068" s="41" t="s">
        <v>284</v>
      </c>
      <c r="B1068" s="34" t="s">
        <v>1675</v>
      </c>
      <c r="C1068" s="35">
        <v>1.1000000000000001</v>
      </c>
      <c r="D1068" s="30">
        <f t="shared" si="99"/>
        <v>41.195000000000007</v>
      </c>
      <c r="E1068" s="30">
        <f t="shared" si="100"/>
        <v>39.135250000000006</v>
      </c>
      <c r="F1068" s="82">
        <f t="shared" si="105"/>
        <v>37.075500000000005</v>
      </c>
      <c r="G1068" s="29"/>
      <c r="H1068" s="82">
        <f t="shared" ca="1" si="107"/>
        <v>41.195000000000007</v>
      </c>
      <c r="I1068" s="36">
        <f t="shared" ca="1" si="106"/>
        <v>0</v>
      </c>
      <c r="J1068" s="14"/>
    </row>
    <row r="1069" spans="1:10" ht="15.75" customHeight="1" x14ac:dyDescent="0.25">
      <c r="A1069" s="41" t="s">
        <v>284</v>
      </c>
      <c r="B1069" s="34" t="s">
        <v>1676</v>
      </c>
      <c r="C1069" s="35">
        <v>1.1000000000000001</v>
      </c>
      <c r="D1069" s="30">
        <f t="shared" si="99"/>
        <v>41.195000000000007</v>
      </c>
      <c r="E1069" s="30">
        <f t="shared" si="100"/>
        <v>39.135250000000006</v>
      </c>
      <c r="F1069" s="82">
        <f t="shared" si="105"/>
        <v>37.075500000000005</v>
      </c>
      <c r="G1069" s="29"/>
      <c r="H1069" s="82">
        <f t="shared" ca="1" si="107"/>
        <v>41.195000000000007</v>
      </c>
      <c r="I1069" s="36">
        <f t="shared" ca="1" si="106"/>
        <v>0</v>
      </c>
      <c r="J1069" s="14"/>
    </row>
    <row r="1070" spans="1:10" ht="15.75" customHeight="1" x14ac:dyDescent="0.25">
      <c r="A1070" s="41" t="s">
        <v>284</v>
      </c>
      <c r="B1070" s="34" t="s">
        <v>1677</v>
      </c>
      <c r="C1070" s="35">
        <v>1.1000000000000001</v>
      </c>
      <c r="D1070" s="30">
        <f t="shared" si="99"/>
        <v>41.195000000000007</v>
      </c>
      <c r="E1070" s="30">
        <f t="shared" si="100"/>
        <v>39.135250000000006</v>
      </c>
      <c r="F1070" s="82">
        <f t="shared" si="105"/>
        <v>37.075500000000005</v>
      </c>
      <c r="G1070" s="29"/>
      <c r="H1070" s="82">
        <f t="shared" ca="1" si="107"/>
        <v>41.195000000000007</v>
      </c>
      <c r="I1070" s="36">
        <f t="shared" ca="1" si="106"/>
        <v>0</v>
      </c>
      <c r="J1070" s="14"/>
    </row>
    <row r="1071" spans="1:10" ht="15.75" customHeight="1" x14ac:dyDescent="0.25">
      <c r="A1071" s="41" t="s">
        <v>284</v>
      </c>
      <c r="B1071" s="34" t="s">
        <v>1678</v>
      </c>
      <c r="C1071" s="35">
        <v>1.1000000000000001</v>
      </c>
      <c r="D1071" s="30">
        <f t="shared" si="99"/>
        <v>41.195000000000007</v>
      </c>
      <c r="E1071" s="30">
        <f t="shared" si="100"/>
        <v>39.135250000000006</v>
      </c>
      <c r="F1071" s="82">
        <f t="shared" si="105"/>
        <v>37.075500000000005</v>
      </c>
      <c r="G1071" s="29"/>
      <c r="H1071" s="82">
        <f t="shared" ca="1" si="107"/>
        <v>41.195000000000007</v>
      </c>
      <c r="I1071" s="36">
        <f t="shared" ca="1" si="106"/>
        <v>0</v>
      </c>
      <c r="J1071" s="14"/>
    </row>
    <row r="1072" spans="1:10" ht="15.75" customHeight="1" x14ac:dyDescent="0.25">
      <c r="A1072" s="41" t="s">
        <v>284</v>
      </c>
      <c r="B1072" s="34" t="s">
        <v>1679</v>
      </c>
      <c r="C1072" s="35">
        <v>1.1000000000000001</v>
      </c>
      <c r="D1072" s="30">
        <f t="shared" si="99"/>
        <v>41.195000000000007</v>
      </c>
      <c r="E1072" s="30">
        <f t="shared" si="100"/>
        <v>39.135250000000006</v>
      </c>
      <c r="F1072" s="82">
        <f t="shared" si="105"/>
        <v>37.075500000000005</v>
      </c>
      <c r="G1072" s="29"/>
      <c r="H1072" s="82">
        <f t="shared" ca="1" si="107"/>
        <v>41.195000000000007</v>
      </c>
      <c r="I1072" s="36">
        <f t="shared" ca="1" si="106"/>
        <v>0</v>
      </c>
      <c r="J1072" s="14"/>
    </row>
    <row r="1073" spans="1:10" ht="15.75" customHeight="1" x14ac:dyDescent="0.25">
      <c r="A1073" s="41" t="s">
        <v>284</v>
      </c>
      <c r="B1073" s="34" t="s">
        <v>1680</v>
      </c>
      <c r="C1073" s="35">
        <v>1.1000000000000001</v>
      </c>
      <c r="D1073" s="30">
        <f t="shared" si="99"/>
        <v>41.195000000000007</v>
      </c>
      <c r="E1073" s="30">
        <f t="shared" si="100"/>
        <v>39.135250000000006</v>
      </c>
      <c r="F1073" s="82">
        <f t="shared" si="105"/>
        <v>37.075500000000005</v>
      </c>
      <c r="G1073" s="29"/>
      <c r="H1073" s="82">
        <f t="shared" ca="1" si="107"/>
        <v>41.195000000000007</v>
      </c>
      <c r="I1073" s="36">
        <f t="shared" ca="1" si="106"/>
        <v>0</v>
      </c>
      <c r="J1073" s="14"/>
    </row>
    <row r="1074" spans="1:10" ht="15.75" customHeight="1" x14ac:dyDescent="0.25">
      <c r="A1074" s="41" t="s">
        <v>284</v>
      </c>
      <c r="B1074" s="34" t="s">
        <v>1681</v>
      </c>
      <c r="C1074" s="35">
        <v>1.1000000000000001</v>
      </c>
      <c r="D1074" s="30">
        <f t="shared" si="99"/>
        <v>41.195000000000007</v>
      </c>
      <c r="E1074" s="30">
        <f t="shared" si="100"/>
        <v>39.135250000000006</v>
      </c>
      <c r="F1074" s="82">
        <f t="shared" si="105"/>
        <v>37.075500000000005</v>
      </c>
      <c r="G1074" s="29"/>
      <c r="H1074" s="82">
        <f t="shared" ca="1" si="107"/>
        <v>41.195000000000007</v>
      </c>
      <c r="I1074" s="36">
        <f t="shared" ca="1" si="106"/>
        <v>0</v>
      </c>
      <c r="J1074" s="14"/>
    </row>
    <row r="1075" spans="1:10" ht="15.75" customHeight="1" x14ac:dyDescent="0.25">
      <c r="A1075" s="41" t="s">
        <v>284</v>
      </c>
      <c r="B1075" s="34" t="s">
        <v>1682</v>
      </c>
      <c r="C1075" s="35">
        <v>1.1000000000000001</v>
      </c>
      <c r="D1075" s="30">
        <f t="shared" si="99"/>
        <v>41.195000000000007</v>
      </c>
      <c r="E1075" s="30">
        <f t="shared" si="100"/>
        <v>39.135250000000006</v>
      </c>
      <c r="F1075" s="82">
        <f t="shared" si="105"/>
        <v>37.075500000000005</v>
      </c>
      <c r="G1075" s="29"/>
      <c r="H1075" s="82">
        <f t="shared" ca="1" si="107"/>
        <v>41.195000000000007</v>
      </c>
      <c r="I1075" s="36">
        <f t="shared" ca="1" si="106"/>
        <v>0</v>
      </c>
      <c r="J1075" s="14"/>
    </row>
    <row r="1076" spans="1:10" ht="15.75" customHeight="1" x14ac:dyDescent="0.25">
      <c r="A1076" s="41" t="s">
        <v>284</v>
      </c>
      <c r="B1076" s="34" t="s">
        <v>1683</v>
      </c>
      <c r="C1076" s="35">
        <v>1.1000000000000001</v>
      </c>
      <c r="D1076" s="30">
        <f t="shared" si="99"/>
        <v>41.195000000000007</v>
      </c>
      <c r="E1076" s="30">
        <f t="shared" si="100"/>
        <v>39.135250000000006</v>
      </c>
      <c r="F1076" s="82">
        <f t="shared" si="105"/>
        <v>37.075500000000005</v>
      </c>
      <c r="G1076" s="29"/>
      <c r="H1076" s="82">
        <f t="shared" ca="1" si="107"/>
        <v>41.195000000000007</v>
      </c>
      <c r="I1076" s="36">
        <f t="shared" ca="1" si="106"/>
        <v>0</v>
      </c>
      <c r="J1076" s="14"/>
    </row>
    <row r="1077" spans="1:10" ht="15.75" customHeight="1" x14ac:dyDescent="0.25">
      <c r="A1077" s="41" t="s">
        <v>284</v>
      </c>
      <c r="B1077" s="34" t="s">
        <v>1684</v>
      </c>
      <c r="C1077" s="35">
        <v>1.1000000000000001</v>
      </c>
      <c r="D1077" s="30">
        <f t="shared" si="99"/>
        <v>41.195000000000007</v>
      </c>
      <c r="E1077" s="30">
        <f t="shared" si="100"/>
        <v>39.135250000000006</v>
      </c>
      <c r="F1077" s="82">
        <f t="shared" si="105"/>
        <v>37.075500000000005</v>
      </c>
      <c r="G1077" s="29"/>
      <c r="H1077" s="82">
        <f t="shared" ca="1" si="107"/>
        <v>41.195000000000007</v>
      </c>
      <c r="I1077" s="36">
        <f t="shared" ca="1" si="106"/>
        <v>0</v>
      </c>
      <c r="J1077" s="14"/>
    </row>
    <row r="1078" spans="1:10" ht="15.75" customHeight="1" x14ac:dyDescent="0.25">
      <c r="A1078" s="41" t="s">
        <v>284</v>
      </c>
      <c r="B1078" s="34" t="s">
        <v>1685</v>
      </c>
      <c r="C1078" s="35">
        <v>1.1000000000000001</v>
      </c>
      <c r="D1078" s="30">
        <f t="shared" si="99"/>
        <v>41.195000000000007</v>
      </c>
      <c r="E1078" s="30">
        <f t="shared" si="100"/>
        <v>39.135250000000006</v>
      </c>
      <c r="F1078" s="82">
        <f t="shared" si="105"/>
        <v>37.075500000000005</v>
      </c>
      <c r="G1078" s="29"/>
      <c r="H1078" s="82">
        <f t="shared" ca="1" si="107"/>
        <v>41.195000000000007</v>
      </c>
      <c r="I1078" s="36">
        <f t="shared" ca="1" si="106"/>
        <v>0</v>
      </c>
      <c r="J1078" s="14"/>
    </row>
    <row r="1079" spans="1:10" ht="15.75" customHeight="1" x14ac:dyDescent="0.25">
      <c r="A1079" s="41" t="s">
        <v>284</v>
      </c>
      <c r="B1079" s="34" t="s">
        <v>1686</v>
      </c>
      <c r="C1079" s="35">
        <v>1.1000000000000001</v>
      </c>
      <c r="D1079" s="30">
        <f t="shared" si="99"/>
        <v>41.195000000000007</v>
      </c>
      <c r="E1079" s="30">
        <f t="shared" si="100"/>
        <v>39.135250000000006</v>
      </c>
      <c r="F1079" s="82">
        <f t="shared" si="105"/>
        <v>37.075500000000005</v>
      </c>
      <c r="G1079" s="29"/>
      <c r="H1079" s="82">
        <f t="shared" ca="1" si="107"/>
        <v>41.195000000000007</v>
      </c>
      <c r="I1079" s="36">
        <f t="shared" ca="1" si="106"/>
        <v>0</v>
      </c>
      <c r="J1079" s="14"/>
    </row>
    <row r="1080" spans="1:10" ht="15.75" customHeight="1" x14ac:dyDescent="0.25">
      <c r="A1080" s="41" t="s">
        <v>284</v>
      </c>
      <c r="B1080" s="34" t="s">
        <v>1687</v>
      </c>
      <c r="C1080" s="35">
        <v>1.1000000000000001</v>
      </c>
      <c r="D1080" s="30">
        <f t="shared" si="99"/>
        <v>41.195000000000007</v>
      </c>
      <c r="E1080" s="30">
        <f t="shared" si="100"/>
        <v>39.135250000000006</v>
      </c>
      <c r="F1080" s="82">
        <f t="shared" si="105"/>
        <v>37.075500000000005</v>
      </c>
      <c r="G1080" s="29"/>
      <c r="H1080" s="82">
        <f t="shared" ca="1" si="107"/>
        <v>41.195000000000007</v>
      </c>
      <c r="I1080" s="36">
        <f t="shared" ca="1" si="106"/>
        <v>0</v>
      </c>
      <c r="J1080" s="14"/>
    </row>
    <row r="1081" spans="1:10" ht="15.75" customHeight="1" x14ac:dyDescent="0.25">
      <c r="A1081" s="41" t="s">
        <v>284</v>
      </c>
      <c r="B1081" s="34" t="s">
        <v>1688</v>
      </c>
      <c r="C1081" s="35">
        <v>1.1000000000000001</v>
      </c>
      <c r="D1081" s="30">
        <f t="shared" si="99"/>
        <v>41.195000000000007</v>
      </c>
      <c r="E1081" s="30">
        <f t="shared" si="100"/>
        <v>39.135250000000006</v>
      </c>
      <c r="F1081" s="82">
        <f t="shared" si="105"/>
        <v>37.075500000000005</v>
      </c>
      <c r="G1081" s="29"/>
      <c r="H1081" s="82">
        <f t="shared" ca="1" si="107"/>
        <v>41.195000000000007</v>
      </c>
      <c r="I1081" s="36">
        <f t="shared" ca="1" si="106"/>
        <v>0</v>
      </c>
      <c r="J1081" s="14"/>
    </row>
    <row r="1082" spans="1:10" ht="15.75" customHeight="1" x14ac:dyDescent="0.25">
      <c r="A1082" s="41" t="s">
        <v>284</v>
      </c>
      <c r="B1082" s="34" t="s">
        <v>1689</v>
      </c>
      <c r="C1082" s="35">
        <v>1.1000000000000001</v>
      </c>
      <c r="D1082" s="30">
        <f t="shared" si="99"/>
        <v>41.195000000000007</v>
      </c>
      <c r="E1082" s="30">
        <f t="shared" si="100"/>
        <v>39.135250000000006</v>
      </c>
      <c r="F1082" s="82">
        <f t="shared" si="105"/>
        <v>37.075500000000005</v>
      </c>
      <c r="G1082" s="29"/>
      <c r="H1082" s="82">
        <f t="shared" ca="1" si="107"/>
        <v>41.195000000000007</v>
      </c>
      <c r="I1082" s="36">
        <f t="shared" ca="1" si="106"/>
        <v>0</v>
      </c>
      <c r="J1082" s="14"/>
    </row>
    <row r="1083" spans="1:10" ht="15.75" customHeight="1" x14ac:dyDescent="0.25">
      <c r="A1083" s="41" t="s">
        <v>284</v>
      </c>
      <c r="B1083" s="34" t="s">
        <v>1690</v>
      </c>
      <c r="C1083" s="35">
        <v>1.1000000000000001</v>
      </c>
      <c r="D1083" s="30">
        <f t="shared" si="99"/>
        <v>41.195000000000007</v>
      </c>
      <c r="E1083" s="30">
        <f t="shared" si="100"/>
        <v>39.135250000000006</v>
      </c>
      <c r="F1083" s="82">
        <f t="shared" si="105"/>
        <v>37.075500000000005</v>
      </c>
      <c r="G1083" s="29"/>
      <c r="H1083" s="82">
        <f t="shared" ca="1" si="107"/>
        <v>41.195000000000007</v>
      </c>
      <c r="I1083" s="36">
        <f t="shared" ca="1" si="106"/>
        <v>0</v>
      </c>
      <c r="J1083" s="14"/>
    </row>
    <row r="1084" spans="1:10" ht="15.75" customHeight="1" x14ac:dyDescent="0.25">
      <c r="A1084" s="41" t="s">
        <v>284</v>
      </c>
      <c r="B1084" s="34" t="s">
        <v>1691</v>
      </c>
      <c r="C1084" s="35">
        <v>1.1000000000000001</v>
      </c>
      <c r="D1084" s="30">
        <f t="shared" si="99"/>
        <v>41.195000000000007</v>
      </c>
      <c r="E1084" s="30">
        <f t="shared" si="100"/>
        <v>39.135250000000006</v>
      </c>
      <c r="F1084" s="82">
        <f t="shared" si="105"/>
        <v>37.075500000000005</v>
      </c>
      <c r="G1084" s="29"/>
      <c r="H1084" s="82">
        <f t="shared" ca="1" si="107"/>
        <v>41.195000000000007</v>
      </c>
      <c r="I1084" s="36">
        <f t="shared" ca="1" si="106"/>
        <v>0</v>
      </c>
      <c r="J1084" s="14"/>
    </row>
    <row r="1085" spans="1:10" ht="15.75" customHeight="1" x14ac:dyDescent="0.25">
      <c r="A1085" s="41" t="s">
        <v>284</v>
      </c>
      <c r="B1085" s="34" t="s">
        <v>1692</v>
      </c>
      <c r="C1085" s="35">
        <v>1.1000000000000001</v>
      </c>
      <c r="D1085" s="30">
        <f t="shared" si="99"/>
        <v>41.195000000000007</v>
      </c>
      <c r="E1085" s="30">
        <f t="shared" si="100"/>
        <v>39.135250000000006</v>
      </c>
      <c r="F1085" s="82">
        <f t="shared" si="105"/>
        <v>37.075500000000005</v>
      </c>
      <c r="G1085" s="29"/>
      <c r="H1085" s="82">
        <f t="shared" ca="1" si="107"/>
        <v>41.195000000000007</v>
      </c>
      <c r="I1085" s="36">
        <f t="shared" ca="1" si="106"/>
        <v>0</v>
      </c>
      <c r="J1085" s="14"/>
    </row>
    <row r="1086" spans="1:10" ht="15.75" customHeight="1" x14ac:dyDescent="0.25">
      <c r="A1086" s="41" t="s">
        <v>284</v>
      </c>
      <c r="B1086" s="34" t="s">
        <v>1693</v>
      </c>
      <c r="C1086" s="35">
        <v>1.1000000000000001</v>
      </c>
      <c r="D1086" s="30">
        <f t="shared" si="99"/>
        <v>41.195000000000007</v>
      </c>
      <c r="E1086" s="30">
        <f t="shared" si="100"/>
        <v>39.135250000000006</v>
      </c>
      <c r="F1086" s="82">
        <f t="shared" si="105"/>
        <v>37.075500000000005</v>
      </c>
      <c r="G1086" s="29"/>
      <c r="H1086" s="82">
        <f t="shared" ca="1" si="107"/>
        <v>41.195000000000007</v>
      </c>
      <c r="I1086" s="36">
        <f t="shared" ca="1" si="106"/>
        <v>0</v>
      </c>
      <c r="J1086" s="14"/>
    </row>
    <row r="1087" spans="1:10" ht="15.75" customHeight="1" x14ac:dyDescent="0.25">
      <c r="A1087" s="41" t="s">
        <v>284</v>
      </c>
      <c r="B1087" s="34" t="s">
        <v>1694</v>
      </c>
      <c r="C1087" s="35">
        <v>1.1000000000000001</v>
      </c>
      <c r="D1087" s="30">
        <f t="shared" si="99"/>
        <v>41.195000000000007</v>
      </c>
      <c r="E1087" s="30">
        <f t="shared" si="100"/>
        <v>39.135250000000006</v>
      </c>
      <c r="F1087" s="82">
        <f t="shared" si="105"/>
        <v>37.075500000000005</v>
      </c>
      <c r="G1087" s="29"/>
      <c r="H1087" s="82">
        <f t="shared" ca="1" si="107"/>
        <v>41.195000000000007</v>
      </c>
      <c r="I1087" s="36">
        <f t="shared" ca="1" si="106"/>
        <v>0</v>
      </c>
      <c r="J1087" s="14"/>
    </row>
    <row r="1088" spans="1:10" ht="15.75" customHeight="1" x14ac:dyDescent="0.25">
      <c r="A1088" s="41" t="s">
        <v>284</v>
      </c>
      <c r="B1088" s="34" t="s">
        <v>1695</v>
      </c>
      <c r="C1088" s="35">
        <v>1.1000000000000001</v>
      </c>
      <c r="D1088" s="30">
        <f t="shared" ref="D1088:D1151" si="108">C1088*$K$9</f>
        <v>41.195000000000007</v>
      </c>
      <c r="E1088" s="30">
        <f t="shared" ref="E1088:E1151" si="109">D1088*0.95</f>
        <v>39.135250000000006</v>
      </c>
      <c r="F1088" s="82">
        <f t="shared" si="105"/>
        <v>37.075500000000005</v>
      </c>
      <c r="G1088" s="29"/>
      <c r="H1088" s="82">
        <f t="shared" ca="1" si="107"/>
        <v>41.195000000000007</v>
      </c>
      <c r="I1088" s="36">
        <f t="shared" ca="1" si="106"/>
        <v>0</v>
      </c>
      <c r="J1088" s="14"/>
    </row>
    <row r="1089" spans="1:10" ht="15.75" customHeight="1" x14ac:dyDescent="0.25">
      <c r="A1089" s="41" t="s">
        <v>284</v>
      </c>
      <c r="B1089" s="34" t="s">
        <v>1696</v>
      </c>
      <c r="C1089" s="35">
        <v>1.1000000000000001</v>
      </c>
      <c r="D1089" s="30">
        <f t="shared" si="108"/>
        <v>41.195000000000007</v>
      </c>
      <c r="E1089" s="30">
        <f t="shared" si="109"/>
        <v>39.135250000000006</v>
      </c>
      <c r="F1089" s="82">
        <f t="shared" si="105"/>
        <v>37.075500000000005</v>
      </c>
      <c r="G1089" s="29"/>
      <c r="H1089" s="82">
        <f t="shared" ca="1" si="107"/>
        <v>41.195000000000007</v>
      </c>
      <c r="I1089" s="36">
        <f t="shared" ca="1" si="106"/>
        <v>0</v>
      </c>
      <c r="J1089" s="14"/>
    </row>
    <row r="1090" spans="1:10" ht="15.75" customHeight="1" x14ac:dyDescent="0.25">
      <c r="A1090" s="41" t="s">
        <v>284</v>
      </c>
      <c r="B1090" s="34" t="s">
        <v>1697</v>
      </c>
      <c r="C1090" s="35">
        <v>1.1000000000000001</v>
      </c>
      <c r="D1090" s="30">
        <f t="shared" si="108"/>
        <v>41.195000000000007</v>
      </c>
      <c r="E1090" s="30">
        <f t="shared" si="109"/>
        <v>39.135250000000006</v>
      </c>
      <c r="F1090" s="82">
        <f t="shared" si="105"/>
        <v>37.075500000000005</v>
      </c>
      <c r="G1090" s="29"/>
      <c r="H1090" s="82">
        <f t="shared" ca="1" si="107"/>
        <v>41.195000000000007</v>
      </c>
      <c r="I1090" s="36">
        <f t="shared" ca="1" si="106"/>
        <v>0</v>
      </c>
      <c r="J1090" s="14"/>
    </row>
    <row r="1091" spans="1:10" ht="15.75" customHeight="1" x14ac:dyDescent="0.25">
      <c r="A1091" s="41" t="s">
        <v>284</v>
      </c>
      <c r="B1091" s="34" t="s">
        <v>1698</v>
      </c>
      <c r="C1091" s="35">
        <v>1.1000000000000001</v>
      </c>
      <c r="D1091" s="30">
        <f t="shared" si="108"/>
        <v>41.195000000000007</v>
      </c>
      <c r="E1091" s="30">
        <f t="shared" si="109"/>
        <v>39.135250000000006</v>
      </c>
      <c r="F1091" s="82">
        <f t="shared" si="105"/>
        <v>37.075500000000005</v>
      </c>
      <c r="G1091" s="29"/>
      <c r="H1091" s="82">
        <f t="shared" ca="1" si="107"/>
        <v>41.195000000000007</v>
      </c>
      <c r="I1091" s="36">
        <f t="shared" ca="1" si="106"/>
        <v>0</v>
      </c>
      <c r="J1091" s="14"/>
    </row>
    <row r="1092" spans="1:10" ht="15.75" customHeight="1" x14ac:dyDescent="0.25">
      <c r="A1092" s="41" t="s">
        <v>284</v>
      </c>
      <c r="B1092" s="34" t="s">
        <v>1699</v>
      </c>
      <c r="C1092" s="35">
        <v>1.1000000000000001</v>
      </c>
      <c r="D1092" s="30">
        <f t="shared" si="108"/>
        <v>41.195000000000007</v>
      </c>
      <c r="E1092" s="30">
        <f t="shared" si="109"/>
        <v>39.135250000000006</v>
      </c>
      <c r="F1092" s="82">
        <f t="shared" si="105"/>
        <v>37.075500000000005</v>
      </c>
      <c r="G1092" s="29"/>
      <c r="H1092" s="82">
        <f t="shared" ca="1" si="107"/>
        <v>41.195000000000007</v>
      </c>
      <c r="I1092" s="36">
        <f t="shared" ca="1" si="106"/>
        <v>0</v>
      </c>
      <c r="J1092" s="14"/>
    </row>
    <row r="1093" spans="1:10" ht="15.75" customHeight="1" x14ac:dyDescent="0.25">
      <c r="A1093" s="41" t="s">
        <v>284</v>
      </c>
      <c r="B1093" s="34" t="s">
        <v>1700</v>
      </c>
      <c r="C1093" s="35">
        <v>1.1000000000000001</v>
      </c>
      <c r="D1093" s="30">
        <f t="shared" si="108"/>
        <v>41.195000000000007</v>
      </c>
      <c r="E1093" s="30">
        <f t="shared" si="109"/>
        <v>39.135250000000006</v>
      </c>
      <c r="F1093" s="82">
        <f t="shared" si="105"/>
        <v>37.075500000000005</v>
      </c>
      <c r="G1093" s="29"/>
      <c r="H1093" s="82">
        <f t="shared" ca="1" si="107"/>
        <v>41.195000000000007</v>
      </c>
      <c r="I1093" s="36">
        <f t="shared" ca="1" si="106"/>
        <v>0</v>
      </c>
      <c r="J1093" s="14"/>
    </row>
    <row r="1094" spans="1:10" ht="15.75" customHeight="1" x14ac:dyDescent="0.25">
      <c r="A1094" s="41" t="s">
        <v>284</v>
      </c>
      <c r="B1094" s="34" t="s">
        <v>1701</v>
      </c>
      <c r="C1094" s="35">
        <v>1.1000000000000001</v>
      </c>
      <c r="D1094" s="30">
        <f t="shared" si="108"/>
        <v>41.195000000000007</v>
      </c>
      <c r="E1094" s="30">
        <f t="shared" si="109"/>
        <v>39.135250000000006</v>
      </c>
      <c r="F1094" s="82">
        <f t="shared" si="105"/>
        <v>37.075500000000005</v>
      </c>
      <c r="G1094" s="29"/>
      <c r="H1094" s="82">
        <f t="shared" ca="1" si="107"/>
        <v>41.195000000000007</v>
      </c>
      <c r="I1094" s="36">
        <f t="shared" ca="1" si="106"/>
        <v>0</v>
      </c>
      <c r="J1094" s="14"/>
    </row>
    <row r="1095" spans="1:10" ht="15.75" customHeight="1" x14ac:dyDescent="0.25">
      <c r="A1095" s="41" t="s">
        <v>284</v>
      </c>
      <c r="B1095" s="34" t="s">
        <v>1702</v>
      </c>
      <c r="C1095" s="35">
        <v>1.1000000000000001</v>
      </c>
      <c r="D1095" s="30">
        <f t="shared" si="108"/>
        <v>41.195000000000007</v>
      </c>
      <c r="E1095" s="30">
        <f t="shared" si="109"/>
        <v>39.135250000000006</v>
      </c>
      <c r="F1095" s="82">
        <f t="shared" si="105"/>
        <v>37.075500000000005</v>
      </c>
      <c r="G1095" s="29"/>
      <c r="H1095" s="82">
        <f t="shared" ca="1" si="107"/>
        <v>41.195000000000007</v>
      </c>
      <c r="I1095" s="36">
        <f t="shared" ca="1" si="106"/>
        <v>0</v>
      </c>
      <c r="J1095" s="14"/>
    </row>
    <row r="1096" spans="1:10" ht="15.75" customHeight="1" x14ac:dyDescent="0.25">
      <c r="A1096" s="41" t="s">
        <v>284</v>
      </c>
      <c r="B1096" s="34" t="s">
        <v>1703</v>
      </c>
      <c r="C1096" s="35">
        <v>1.1000000000000001</v>
      </c>
      <c r="D1096" s="30">
        <f t="shared" si="108"/>
        <v>41.195000000000007</v>
      </c>
      <c r="E1096" s="30">
        <f t="shared" si="109"/>
        <v>39.135250000000006</v>
      </c>
      <c r="F1096" s="82">
        <f t="shared" si="105"/>
        <v>37.075500000000005</v>
      </c>
      <c r="G1096" s="29"/>
      <c r="H1096" s="82">
        <f t="shared" ca="1" si="107"/>
        <v>41.195000000000007</v>
      </c>
      <c r="I1096" s="36">
        <f t="shared" ca="1" si="106"/>
        <v>0</v>
      </c>
      <c r="J1096" s="14"/>
    </row>
    <row r="1097" spans="1:10" ht="15.75" customHeight="1" x14ac:dyDescent="0.25">
      <c r="A1097" s="41" t="s">
        <v>284</v>
      </c>
      <c r="B1097" s="34" t="s">
        <v>1704</v>
      </c>
      <c r="C1097" s="35">
        <v>1.1000000000000001</v>
      </c>
      <c r="D1097" s="30">
        <f t="shared" si="108"/>
        <v>41.195000000000007</v>
      </c>
      <c r="E1097" s="30">
        <f t="shared" si="109"/>
        <v>39.135250000000006</v>
      </c>
      <c r="F1097" s="82">
        <f t="shared" ref="F1097:F1160" si="110">D1097*0.9</f>
        <v>37.075500000000005</v>
      </c>
      <c r="G1097" s="29"/>
      <c r="H1097" s="82">
        <f t="shared" ca="1" si="107"/>
        <v>41.195000000000007</v>
      </c>
      <c r="I1097" s="36">
        <f t="shared" ref="I1097:I1160" ca="1" si="111">G1097*H1097</f>
        <v>0</v>
      </c>
      <c r="J1097" s="14"/>
    </row>
    <row r="1098" spans="1:10" ht="15.75" customHeight="1" x14ac:dyDescent="0.25">
      <c r="A1098" s="41" t="s">
        <v>284</v>
      </c>
      <c r="B1098" s="34" t="s">
        <v>1705</v>
      </c>
      <c r="C1098" s="35">
        <v>1.1000000000000001</v>
      </c>
      <c r="D1098" s="30">
        <f t="shared" si="108"/>
        <v>41.195000000000007</v>
      </c>
      <c r="E1098" s="30">
        <f t="shared" si="109"/>
        <v>39.135250000000006</v>
      </c>
      <c r="F1098" s="82">
        <f t="shared" si="110"/>
        <v>37.075500000000005</v>
      </c>
      <c r="G1098" s="29"/>
      <c r="H1098" s="82">
        <f t="shared" ca="1" si="107"/>
        <v>41.195000000000007</v>
      </c>
      <c r="I1098" s="36">
        <f t="shared" ca="1" si="111"/>
        <v>0</v>
      </c>
      <c r="J1098" s="14"/>
    </row>
    <row r="1099" spans="1:10" ht="15.75" customHeight="1" x14ac:dyDescent="0.25">
      <c r="A1099" s="41" t="s">
        <v>284</v>
      </c>
      <c r="B1099" s="34" t="s">
        <v>1706</v>
      </c>
      <c r="C1099" s="35">
        <v>1.1000000000000001</v>
      </c>
      <c r="D1099" s="30">
        <f t="shared" si="108"/>
        <v>41.195000000000007</v>
      </c>
      <c r="E1099" s="30">
        <f t="shared" si="109"/>
        <v>39.135250000000006</v>
      </c>
      <c r="F1099" s="82">
        <f t="shared" si="110"/>
        <v>37.075500000000005</v>
      </c>
      <c r="G1099" s="29"/>
      <c r="H1099" s="82">
        <f t="shared" ca="1" si="107"/>
        <v>41.195000000000007</v>
      </c>
      <c r="I1099" s="36">
        <f t="shared" ca="1" si="111"/>
        <v>0</v>
      </c>
      <c r="J1099" s="14"/>
    </row>
    <row r="1100" spans="1:10" ht="15.75" customHeight="1" x14ac:dyDescent="0.25">
      <c r="A1100" s="41" t="s">
        <v>284</v>
      </c>
      <c r="B1100" s="34" t="s">
        <v>1707</v>
      </c>
      <c r="C1100" s="35">
        <v>1.1000000000000001</v>
      </c>
      <c r="D1100" s="30">
        <f t="shared" si="108"/>
        <v>41.195000000000007</v>
      </c>
      <c r="E1100" s="30">
        <f t="shared" si="109"/>
        <v>39.135250000000006</v>
      </c>
      <c r="F1100" s="82">
        <f t="shared" si="110"/>
        <v>37.075500000000005</v>
      </c>
      <c r="G1100" s="29"/>
      <c r="H1100" s="82">
        <f t="shared" ca="1" si="107"/>
        <v>41.195000000000007</v>
      </c>
      <c r="I1100" s="36">
        <f t="shared" ca="1" si="111"/>
        <v>0</v>
      </c>
      <c r="J1100" s="14"/>
    </row>
    <row r="1101" spans="1:10" ht="15.75" customHeight="1" x14ac:dyDescent="0.25">
      <c r="A1101" s="41" t="s">
        <v>284</v>
      </c>
      <c r="B1101" s="34" t="s">
        <v>1708</v>
      </c>
      <c r="C1101" s="35">
        <v>1.1000000000000001</v>
      </c>
      <c r="D1101" s="30">
        <f t="shared" si="108"/>
        <v>41.195000000000007</v>
      </c>
      <c r="E1101" s="30">
        <f t="shared" si="109"/>
        <v>39.135250000000006</v>
      </c>
      <c r="F1101" s="82">
        <f t="shared" si="110"/>
        <v>37.075500000000005</v>
      </c>
      <c r="G1101" s="29"/>
      <c r="H1101" s="82">
        <f t="shared" ref="H1101:H1164" ca="1" si="112">IF($H$8&lt;2500,D1101, IF(AND($H$8&lt;5000,$H$8&gt;2500),E1101,F1101))</f>
        <v>41.195000000000007</v>
      </c>
      <c r="I1101" s="36">
        <f t="shared" ca="1" si="111"/>
        <v>0</v>
      </c>
      <c r="J1101" s="14"/>
    </row>
    <row r="1102" spans="1:10" ht="15.75" customHeight="1" x14ac:dyDescent="0.25">
      <c r="A1102" s="41" t="s">
        <v>284</v>
      </c>
      <c r="B1102" s="34" t="s">
        <v>1709</v>
      </c>
      <c r="C1102" s="35">
        <v>1.1000000000000001</v>
      </c>
      <c r="D1102" s="30">
        <f t="shared" si="108"/>
        <v>41.195000000000007</v>
      </c>
      <c r="E1102" s="30">
        <f t="shared" si="109"/>
        <v>39.135250000000006</v>
      </c>
      <c r="F1102" s="82">
        <f t="shared" si="110"/>
        <v>37.075500000000005</v>
      </c>
      <c r="G1102" s="29"/>
      <c r="H1102" s="82">
        <f t="shared" ca="1" si="112"/>
        <v>41.195000000000007</v>
      </c>
      <c r="I1102" s="36">
        <f t="shared" ca="1" si="111"/>
        <v>0</v>
      </c>
      <c r="J1102" s="14"/>
    </row>
    <row r="1103" spans="1:10" ht="15.75" customHeight="1" x14ac:dyDescent="0.25">
      <c r="A1103" s="41" t="s">
        <v>284</v>
      </c>
      <c r="B1103" s="34" t="s">
        <v>1710</v>
      </c>
      <c r="C1103" s="35">
        <v>1.1000000000000001</v>
      </c>
      <c r="D1103" s="30">
        <f t="shared" si="108"/>
        <v>41.195000000000007</v>
      </c>
      <c r="E1103" s="30">
        <f t="shared" si="109"/>
        <v>39.135250000000006</v>
      </c>
      <c r="F1103" s="82">
        <f t="shared" si="110"/>
        <v>37.075500000000005</v>
      </c>
      <c r="G1103" s="29"/>
      <c r="H1103" s="82">
        <f t="shared" ca="1" si="112"/>
        <v>41.195000000000007</v>
      </c>
      <c r="I1103" s="36">
        <f t="shared" ca="1" si="111"/>
        <v>0</v>
      </c>
      <c r="J1103" s="14"/>
    </row>
    <row r="1104" spans="1:10" ht="15.75" customHeight="1" x14ac:dyDescent="0.25">
      <c r="A1104" s="41" t="s">
        <v>284</v>
      </c>
      <c r="B1104" s="34" t="s">
        <v>1711</v>
      </c>
      <c r="C1104" s="35">
        <v>1.1000000000000001</v>
      </c>
      <c r="D1104" s="30">
        <f t="shared" si="108"/>
        <v>41.195000000000007</v>
      </c>
      <c r="E1104" s="30">
        <f t="shared" si="109"/>
        <v>39.135250000000006</v>
      </c>
      <c r="F1104" s="82">
        <f t="shared" si="110"/>
        <v>37.075500000000005</v>
      </c>
      <c r="G1104" s="29"/>
      <c r="H1104" s="82">
        <f t="shared" ca="1" si="112"/>
        <v>41.195000000000007</v>
      </c>
      <c r="I1104" s="36">
        <f t="shared" ca="1" si="111"/>
        <v>0</v>
      </c>
      <c r="J1104" s="14"/>
    </row>
    <row r="1105" spans="1:10" ht="15.75" customHeight="1" x14ac:dyDescent="0.25">
      <c r="A1105" s="41" t="s">
        <v>284</v>
      </c>
      <c r="B1105" s="34" t="s">
        <v>1712</v>
      </c>
      <c r="C1105" s="35">
        <v>1.1000000000000001</v>
      </c>
      <c r="D1105" s="30">
        <f t="shared" si="108"/>
        <v>41.195000000000007</v>
      </c>
      <c r="E1105" s="30">
        <f t="shared" si="109"/>
        <v>39.135250000000006</v>
      </c>
      <c r="F1105" s="82">
        <f t="shared" si="110"/>
        <v>37.075500000000005</v>
      </c>
      <c r="G1105" s="29"/>
      <c r="H1105" s="82">
        <f t="shared" ca="1" si="112"/>
        <v>41.195000000000007</v>
      </c>
      <c r="I1105" s="36">
        <f t="shared" ca="1" si="111"/>
        <v>0</v>
      </c>
      <c r="J1105" s="14"/>
    </row>
    <row r="1106" spans="1:10" ht="15.75" customHeight="1" x14ac:dyDescent="0.25">
      <c r="A1106" s="41" t="s">
        <v>284</v>
      </c>
      <c r="B1106" s="34" t="s">
        <v>1713</v>
      </c>
      <c r="C1106" s="35">
        <v>1.1000000000000001</v>
      </c>
      <c r="D1106" s="30">
        <f t="shared" si="108"/>
        <v>41.195000000000007</v>
      </c>
      <c r="E1106" s="30">
        <f t="shared" si="109"/>
        <v>39.135250000000006</v>
      </c>
      <c r="F1106" s="82">
        <f t="shared" si="110"/>
        <v>37.075500000000005</v>
      </c>
      <c r="G1106" s="29"/>
      <c r="H1106" s="82">
        <f t="shared" ca="1" si="112"/>
        <v>41.195000000000007</v>
      </c>
      <c r="I1106" s="36">
        <f t="shared" ca="1" si="111"/>
        <v>0</v>
      </c>
      <c r="J1106" s="14"/>
    </row>
    <row r="1107" spans="1:10" ht="15.75" customHeight="1" x14ac:dyDescent="0.25">
      <c r="A1107" s="41" t="s">
        <v>284</v>
      </c>
      <c r="B1107" s="34" t="s">
        <v>1714</v>
      </c>
      <c r="C1107" s="35">
        <v>1.1000000000000001</v>
      </c>
      <c r="D1107" s="30">
        <f t="shared" si="108"/>
        <v>41.195000000000007</v>
      </c>
      <c r="E1107" s="30">
        <f t="shared" si="109"/>
        <v>39.135250000000006</v>
      </c>
      <c r="F1107" s="82">
        <f t="shared" si="110"/>
        <v>37.075500000000005</v>
      </c>
      <c r="G1107" s="29"/>
      <c r="H1107" s="82">
        <f t="shared" ca="1" si="112"/>
        <v>41.195000000000007</v>
      </c>
      <c r="I1107" s="36">
        <f t="shared" ca="1" si="111"/>
        <v>0</v>
      </c>
      <c r="J1107" s="14"/>
    </row>
    <row r="1108" spans="1:10" ht="15.75" customHeight="1" x14ac:dyDescent="0.25">
      <c r="A1108" s="41" t="s">
        <v>284</v>
      </c>
      <c r="B1108" s="34" t="s">
        <v>1715</v>
      </c>
      <c r="C1108" s="35">
        <v>1.1000000000000001</v>
      </c>
      <c r="D1108" s="30">
        <f t="shared" si="108"/>
        <v>41.195000000000007</v>
      </c>
      <c r="E1108" s="30">
        <f t="shared" si="109"/>
        <v>39.135250000000006</v>
      </c>
      <c r="F1108" s="82">
        <f t="shared" si="110"/>
        <v>37.075500000000005</v>
      </c>
      <c r="G1108" s="29"/>
      <c r="H1108" s="82">
        <f t="shared" ca="1" si="112"/>
        <v>41.195000000000007</v>
      </c>
      <c r="I1108" s="36">
        <f t="shared" ca="1" si="111"/>
        <v>0</v>
      </c>
      <c r="J1108" s="14"/>
    </row>
    <row r="1109" spans="1:10" ht="15.75" customHeight="1" x14ac:dyDescent="0.25">
      <c r="A1109" s="41" t="s">
        <v>284</v>
      </c>
      <c r="B1109" s="34" t="s">
        <v>1606</v>
      </c>
      <c r="C1109" s="35">
        <v>1.1000000000000001</v>
      </c>
      <c r="D1109" s="30">
        <f t="shared" si="108"/>
        <v>41.195000000000007</v>
      </c>
      <c r="E1109" s="30">
        <f t="shared" si="109"/>
        <v>39.135250000000006</v>
      </c>
      <c r="F1109" s="82">
        <f t="shared" si="110"/>
        <v>37.075500000000005</v>
      </c>
      <c r="G1109" s="29"/>
      <c r="H1109" s="82">
        <f t="shared" ca="1" si="112"/>
        <v>41.195000000000007</v>
      </c>
      <c r="I1109" s="36">
        <f t="shared" ca="1" si="111"/>
        <v>0</v>
      </c>
      <c r="J1109" s="14"/>
    </row>
    <row r="1110" spans="1:10" ht="15.75" customHeight="1" x14ac:dyDescent="0.25">
      <c r="A1110" s="41" t="s">
        <v>284</v>
      </c>
      <c r="B1110" s="34" t="s">
        <v>1716</v>
      </c>
      <c r="C1110" s="35">
        <v>1.1000000000000001</v>
      </c>
      <c r="D1110" s="30">
        <f t="shared" si="108"/>
        <v>41.195000000000007</v>
      </c>
      <c r="E1110" s="30">
        <f t="shared" si="109"/>
        <v>39.135250000000006</v>
      </c>
      <c r="F1110" s="82">
        <f t="shared" si="110"/>
        <v>37.075500000000005</v>
      </c>
      <c r="G1110" s="29"/>
      <c r="H1110" s="82">
        <f t="shared" ca="1" si="112"/>
        <v>41.195000000000007</v>
      </c>
      <c r="I1110" s="36">
        <f t="shared" ca="1" si="111"/>
        <v>0</v>
      </c>
      <c r="J1110" s="14"/>
    </row>
    <row r="1111" spans="1:10" ht="15.75" customHeight="1" x14ac:dyDescent="0.25">
      <c r="A1111" s="41" t="s">
        <v>284</v>
      </c>
      <c r="B1111" s="34" t="s">
        <v>1717</v>
      </c>
      <c r="C1111" s="35">
        <v>1.1000000000000001</v>
      </c>
      <c r="D1111" s="30">
        <f t="shared" si="108"/>
        <v>41.195000000000007</v>
      </c>
      <c r="E1111" s="30">
        <f t="shared" si="109"/>
        <v>39.135250000000006</v>
      </c>
      <c r="F1111" s="82">
        <f t="shared" si="110"/>
        <v>37.075500000000005</v>
      </c>
      <c r="G1111" s="29"/>
      <c r="H1111" s="82">
        <f t="shared" ca="1" si="112"/>
        <v>41.195000000000007</v>
      </c>
      <c r="I1111" s="36">
        <f t="shared" ca="1" si="111"/>
        <v>0</v>
      </c>
      <c r="J1111" s="14"/>
    </row>
    <row r="1112" spans="1:10" ht="15.75" customHeight="1" x14ac:dyDescent="0.25">
      <c r="A1112" s="41" t="s">
        <v>284</v>
      </c>
      <c r="B1112" s="34" t="s">
        <v>1718</v>
      </c>
      <c r="C1112" s="35">
        <v>1.1000000000000001</v>
      </c>
      <c r="D1112" s="30">
        <f t="shared" si="108"/>
        <v>41.195000000000007</v>
      </c>
      <c r="E1112" s="30">
        <f t="shared" si="109"/>
        <v>39.135250000000006</v>
      </c>
      <c r="F1112" s="82">
        <f t="shared" si="110"/>
        <v>37.075500000000005</v>
      </c>
      <c r="G1112" s="29"/>
      <c r="H1112" s="82">
        <f t="shared" ca="1" si="112"/>
        <v>41.195000000000007</v>
      </c>
      <c r="I1112" s="36">
        <f t="shared" ca="1" si="111"/>
        <v>0</v>
      </c>
      <c r="J1112" s="14"/>
    </row>
    <row r="1113" spans="1:10" ht="15.75" customHeight="1" x14ac:dyDescent="0.25">
      <c r="A1113" s="41" t="s">
        <v>284</v>
      </c>
      <c r="B1113" s="34" t="s">
        <v>1719</v>
      </c>
      <c r="C1113" s="35">
        <v>1.1000000000000001</v>
      </c>
      <c r="D1113" s="30">
        <f t="shared" si="108"/>
        <v>41.195000000000007</v>
      </c>
      <c r="E1113" s="30">
        <f t="shared" si="109"/>
        <v>39.135250000000006</v>
      </c>
      <c r="F1113" s="82">
        <f t="shared" si="110"/>
        <v>37.075500000000005</v>
      </c>
      <c r="G1113" s="29"/>
      <c r="H1113" s="82">
        <f t="shared" ca="1" si="112"/>
        <v>41.195000000000007</v>
      </c>
      <c r="I1113" s="36">
        <f t="shared" ca="1" si="111"/>
        <v>0</v>
      </c>
      <c r="J1113" s="14"/>
    </row>
    <row r="1114" spans="1:10" ht="15.75" customHeight="1" x14ac:dyDescent="0.25">
      <c r="A1114" s="41" t="s">
        <v>284</v>
      </c>
      <c r="B1114" s="34" t="s">
        <v>1720</v>
      </c>
      <c r="C1114" s="35">
        <v>1.1000000000000001</v>
      </c>
      <c r="D1114" s="30">
        <f t="shared" si="108"/>
        <v>41.195000000000007</v>
      </c>
      <c r="E1114" s="30">
        <f t="shared" si="109"/>
        <v>39.135250000000006</v>
      </c>
      <c r="F1114" s="82">
        <f t="shared" si="110"/>
        <v>37.075500000000005</v>
      </c>
      <c r="G1114" s="29"/>
      <c r="H1114" s="82">
        <f t="shared" ca="1" si="112"/>
        <v>41.195000000000007</v>
      </c>
      <c r="I1114" s="36">
        <f t="shared" ca="1" si="111"/>
        <v>0</v>
      </c>
      <c r="J1114" s="14"/>
    </row>
    <row r="1115" spans="1:10" ht="15.75" customHeight="1" x14ac:dyDescent="0.25">
      <c r="A1115" s="41" t="s">
        <v>284</v>
      </c>
      <c r="B1115" s="34" t="s">
        <v>1721</v>
      </c>
      <c r="C1115" s="35">
        <v>1.1000000000000001</v>
      </c>
      <c r="D1115" s="30">
        <f t="shared" si="108"/>
        <v>41.195000000000007</v>
      </c>
      <c r="E1115" s="30">
        <f t="shared" si="109"/>
        <v>39.135250000000006</v>
      </c>
      <c r="F1115" s="82">
        <f t="shared" si="110"/>
        <v>37.075500000000005</v>
      </c>
      <c r="G1115" s="29"/>
      <c r="H1115" s="82">
        <f t="shared" ca="1" si="112"/>
        <v>41.195000000000007</v>
      </c>
      <c r="I1115" s="36">
        <f t="shared" ca="1" si="111"/>
        <v>0</v>
      </c>
      <c r="J1115" s="14"/>
    </row>
    <row r="1116" spans="1:10" ht="15.75" customHeight="1" x14ac:dyDescent="0.25">
      <c r="A1116" s="41" t="s">
        <v>284</v>
      </c>
      <c r="B1116" s="34" t="s">
        <v>1722</v>
      </c>
      <c r="C1116" s="35">
        <v>1.1000000000000001</v>
      </c>
      <c r="D1116" s="30">
        <f t="shared" si="108"/>
        <v>41.195000000000007</v>
      </c>
      <c r="E1116" s="30">
        <f t="shared" si="109"/>
        <v>39.135250000000006</v>
      </c>
      <c r="F1116" s="82">
        <f t="shared" si="110"/>
        <v>37.075500000000005</v>
      </c>
      <c r="G1116" s="29"/>
      <c r="H1116" s="82">
        <f t="shared" ca="1" si="112"/>
        <v>41.195000000000007</v>
      </c>
      <c r="I1116" s="36">
        <f t="shared" ca="1" si="111"/>
        <v>0</v>
      </c>
      <c r="J1116" s="14"/>
    </row>
    <row r="1117" spans="1:10" ht="15.75" customHeight="1" x14ac:dyDescent="0.25">
      <c r="A1117" s="41" t="s">
        <v>284</v>
      </c>
      <c r="B1117" s="34" t="s">
        <v>1723</v>
      </c>
      <c r="C1117" s="35">
        <v>1.1000000000000001</v>
      </c>
      <c r="D1117" s="30">
        <f t="shared" si="108"/>
        <v>41.195000000000007</v>
      </c>
      <c r="E1117" s="30">
        <f t="shared" si="109"/>
        <v>39.135250000000006</v>
      </c>
      <c r="F1117" s="82">
        <f t="shared" si="110"/>
        <v>37.075500000000005</v>
      </c>
      <c r="G1117" s="29"/>
      <c r="H1117" s="82">
        <f t="shared" ca="1" si="112"/>
        <v>41.195000000000007</v>
      </c>
      <c r="I1117" s="36">
        <f t="shared" ca="1" si="111"/>
        <v>0</v>
      </c>
      <c r="J1117" s="14"/>
    </row>
    <row r="1118" spans="1:10" ht="15.75" customHeight="1" x14ac:dyDescent="0.25">
      <c r="A1118" s="41" t="s">
        <v>284</v>
      </c>
      <c r="B1118" s="34" t="s">
        <v>1724</v>
      </c>
      <c r="C1118" s="35">
        <v>1.1000000000000001</v>
      </c>
      <c r="D1118" s="30">
        <f t="shared" si="108"/>
        <v>41.195000000000007</v>
      </c>
      <c r="E1118" s="30">
        <f t="shared" si="109"/>
        <v>39.135250000000006</v>
      </c>
      <c r="F1118" s="82">
        <f t="shared" si="110"/>
        <v>37.075500000000005</v>
      </c>
      <c r="G1118" s="29"/>
      <c r="H1118" s="82">
        <f t="shared" ca="1" si="112"/>
        <v>41.195000000000007</v>
      </c>
      <c r="I1118" s="36">
        <f t="shared" ca="1" si="111"/>
        <v>0</v>
      </c>
      <c r="J1118" s="14"/>
    </row>
    <row r="1119" spans="1:10" ht="15.75" customHeight="1" x14ac:dyDescent="0.25">
      <c r="A1119" s="41" t="s">
        <v>284</v>
      </c>
      <c r="B1119" s="34" t="s">
        <v>1725</v>
      </c>
      <c r="C1119" s="35">
        <v>1.1000000000000001</v>
      </c>
      <c r="D1119" s="30">
        <f t="shared" si="108"/>
        <v>41.195000000000007</v>
      </c>
      <c r="E1119" s="30">
        <f t="shared" si="109"/>
        <v>39.135250000000006</v>
      </c>
      <c r="F1119" s="82">
        <f t="shared" si="110"/>
        <v>37.075500000000005</v>
      </c>
      <c r="G1119" s="29"/>
      <c r="H1119" s="82">
        <f t="shared" ca="1" si="112"/>
        <v>41.195000000000007</v>
      </c>
      <c r="I1119" s="36">
        <f t="shared" ca="1" si="111"/>
        <v>0</v>
      </c>
      <c r="J1119" s="14"/>
    </row>
    <row r="1120" spans="1:10" ht="15.75" customHeight="1" x14ac:dyDescent="0.25">
      <c r="A1120" s="41" t="s">
        <v>284</v>
      </c>
      <c r="B1120" s="34" t="s">
        <v>1726</v>
      </c>
      <c r="C1120" s="35">
        <v>1.1000000000000001</v>
      </c>
      <c r="D1120" s="30">
        <f t="shared" si="108"/>
        <v>41.195000000000007</v>
      </c>
      <c r="E1120" s="30">
        <f t="shared" si="109"/>
        <v>39.135250000000006</v>
      </c>
      <c r="F1120" s="82">
        <f t="shared" si="110"/>
        <v>37.075500000000005</v>
      </c>
      <c r="G1120" s="29"/>
      <c r="H1120" s="82">
        <f t="shared" ca="1" si="112"/>
        <v>41.195000000000007</v>
      </c>
      <c r="I1120" s="36">
        <f t="shared" ca="1" si="111"/>
        <v>0</v>
      </c>
      <c r="J1120" s="14"/>
    </row>
    <row r="1121" spans="1:10" ht="15.75" customHeight="1" x14ac:dyDescent="0.25">
      <c r="A1121" s="41" t="s">
        <v>284</v>
      </c>
      <c r="B1121" s="34" t="s">
        <v>1727</v>
      </c>
      <c r="C1121" s="35">
        <v>1.1000000000000001</v>
      </c>
      <c r="D1121" s="30">
        <f t="shared" si="108"/>
        <v>41.195000000000007</v>
      </c>
      <c r="E1121" s="30">
        <f t="shared" si="109"/>
        <v>39.135250000000006</v>
      </c>
      <c r="F1121" s="82">
        <f t="shared" si="110"/>
        <v>37.075500000000005</v>
      </c>
      <c r="G1121" s="29"/>
      <c r="H1121" s="82">
        <f t="shared" ca="1" si="112"/>
        <v>41.195000000000007</v>
      </c>
      <c r="I1121" s="36">
        <f t="shared" ca="1" si="111"/>
        <v>0</v>
      </c>
      <c r="J1121" s="14"/>
    </row>
    <row r="1122" spans="1:10" ht="15.75" customHeight="1" x14ac:dyDescent="0.25">
      <c r="A1122" s="41" t="s">
        <v>284</v>
      </c>
      <c r="B1122" s="34" t="s">
        <v>1728</v>
      </c>
      <c r="C1122" s="35">
        <v>1.1000000000000001</v>
      </c>
      <c r="D1122" s="30">
        <f t="shared" si="108"/>
        <v>41.195000000000007</v>
      </c>
      <c r="E1122" s="30">
        <f t="shared" si="109"/>
        <v>39.135250000000006</v>
      </c>
      <c r="F1122" s="82">
        <f t="shared" si="110"/>
        <v>37.075500000000005</v>
      </c>
      <c r="G1122" s="29"/>
      <c r="H1122" s="82">
        <f t="shared" ca="1" si="112"/>
        <v>41.195000000000007</v>
      </c>
      <c r="I1122" s="36">
        <f t="shared" ca="1" si="111"/>
        <v>0</v>
      </c>
      <c r="J1122" s="14"/>
    </row>
    <row r="1123" spans="1:10" ht="15.75" customHeight="1" x14ac:dyDescent="0.25">
      <c r="A1123" s="41" t="s">
        <v>284</v>
      </c>
      <c r="B1123" s="34" t="s">
        <v>1729</v>
      </c>
      <c r="C1123" s="35">
        <v>1.1000000000000001</v>
      </c>
      <c r="D1123" s="30">
        <f t="shared" si="108"/>
        <v>41.195000000000007</v>
      </c>
      <c r="E1123" s="30">
        <f t="shared" si="109"/>
        <v>39.135250000000006</v>
      </c>
      <c r="F1123" s="82">
        <f t="shared" si="110"/>
        <v>37.075500000000005</v>
      </c>
      <c r="G1123" s="29"/>
      <c r="H1123" s="82">
        <f t="shared" ca="1" si="112"/>
        <v>41.195000000000007</v>
      </c>
      <c r="I1123" s="36">
        <f t="shared" ca="1" si="111"/>
        <v>0</v>
      </c>
      <c r="J1123" s="14"/>
    </row>
    <row r="1124" spans="1:10" ht="15.75" customHeight="1" x14ac:dyDescent="0.25">
      <c r="A1124" s="41" t="s">
        <v>284</v>
      </c>
      <c r="B1124" s="34" t="s">
        <v>1730</v>
      </c>
      <c r="C1124" s="35">
        <v>1.1000000000000001</v>
      </c>
      <c r="D1124" s="30">
        <f t="shared" si="108"/>
        <v>41.195000000000007</v>
      </c>
      <c r="E1124" s="30">
        <f t="shared" si="109"/>
        <v>39.135250000000006</v>
      </c>
      <c r="F1124" s="82">
        <f t="shared" si="110"/>
        <v>37.075500000000005</v>
      </c>
      <c r="G1124" s="29"/>
      <c r="H1124" s="82">
        <f t="shared" ca="1" si="112"/>
        <v>41.195000000000007</v>
      </c>
      <c r="I1124" s="36">
        <f t="shared" ca="1" si="111"/>
        <v>0</v>
      </c>
      <c r="J1124" s="14"/>
    </row>
    <row r="1125" spans="1:10" ht="15.75" customHeight="1" x14ac:dyDescent="0.25">
      <c r="A1125" s="41" t="s">
        <v>284</v>
      </c>
      <c r="B1125" s="34" t="s">
        <v>1731</v>
      </c>
      <c r="C1125" s="35">
        <v>1.1000000000000001</v>
      </c>
      <c r="D1125" s="30">
        <f t="shared" si="108"/>
        <v>41.195000000000007</v>
      </c>
      <c r="E1125" s="30">
        <f t="shared" si="109"/>
        <v>39.135250000000006</v>
      </c>
      <c r="F1125" s="82">
        <f t="shared" si="110"/>
        <v>37.075500000000005</v>
      </c>
      <c r="G1125" s="29"/>
      <c r="H1125" s="82">
        <f t="shared" ca="1" si="112"/>
        <v>41.195000000000007</v>
      </c>
      <c r="I1125" s="36">
        <f t="shared" ca="1" si="111"/>
        <v>0</v>
      </c>
      <c r="J1125" s="14"/>
    </row>
    <row r="1126" spans="1:10" ht="15.75" customHeight="1" x14ac:dyDescent="0.25">
      <c r="A1126" s="41" t="s">
        <v>284</v>
      </c>
      <c r="B1126" s="34" t="s">
        <v>1732</v>
      </c>
      <c r="C1126" s="35">
        <v>1.1000000000000001</v>
      </c>
      <c r="D1126" s="30">
        <f t="shared" si="108"/>
        <v>41.195000000000007</v>
      </c>
      <c r="E1126" s="30">
        <f t="shared" si="109"/>
        <v>39.135250000000006</v>
      </c>
      <c r="F1126" s="82">
        <f t="shared" si="110"/>
        <v>37.075500000000005</v>
      </c>
      <c r="G1126" s="29"/>
      <c r="H1126" s="82">
        <f t="shared" ca="1" si="112"/>
        <v>41.195000000000007</v>
      </c>
      <c r="I1126" s="36">
        <f t="shared" ca="1" si="111"/>
        <v>0</v>
      </c>
      <c r="J1126" s="14"/>
    </row>
    <row r="1127" spans="1:10" ht="15.75" customHeight="1" x14ac:dyDescent="0.25">
      <c r="A1127" s="41" t="s">
        <v>284</v>
      </c>
      <c r="B1127" s="34" t="s">
        <v>1733</v>
      </c>
      <c r="C1127" s="35">
        <v>1.1000000000000001</v>
      </c>
      <c r="D1127" s="30">
        <f t="shared" si="108"/>
        <v>41.195000000000007</v>
      </c>
      <c r="E1127" s="30">
        <f t="shared" si="109"/>
        <v>39.135250000000006</v>
      </c>
      <c r="F1127" s="82">
        <f t="shared" si="110"/>
        <v>37.075500000000005</v>
      </c>
      <c r="G1127" s="29"/>
      <c r="H1127" s="82">
        <f t="shared" ca="1" si="112"/>
        <v>41.195000000000007</v>
      </c>
      <c r="I1127" s="36">
        <f t="shared" ca="1" si="111"/>
        <v>0</v>
      </c>
      <c r="J1127" s="14"/>
    </row>
    <row r="1128" spans="1:10" ht="15.75" customHeight="1" x14ac:dyDescent="0.25">
      <c r="A1128" s="41" t="s">
        <v>284</v>
      </c>
      <c r="B1128" s="34" t="s">
        <v>1734</v>
      </c>
      <c r="C1128" s="35">
        <v>1.1000000000000001</v>
      </c>
      <c r="D1128" s="30">
        <f t="shared" si="108"/>
        <v>41.195000000000007</v>
      </c>
      <c r="E1128" s="30">
        <f t="shared" si="109"/>
        <v>39.135250000000006</v>
      </c>
      <c r="F1128" s="82">
        <f t="shared" si="110"/>
        <v>37.075500000000005</v>
      </c>
      <c r="G1128" s="29"/>
      <c r="H1128" s="82">
        <f t="shared" ca="1" si="112"/>
        <v>41.195000000000007</v>
      </c>
      <c r="I1128" s="36">
        <f t="shared" ca="1" si="111"/>
        <v>0</v>
      </c>
      <c r="J1128" s="14"/>
    </row>
    <row r="1129" spans="1:10" ht="15.75" customHeight="1" x14ac:dyDescent="0.25">
      <c r="A1129" s="41" t="s">
        <v>284</v>
      </c>
      <c r="B1129" s="34" t="s">
        <v>1735</v>
      </c>
      <c r="C1129" s="35">
        <v>1.1000000000000001</v>
      </c>
      <c r="D1129" s="30">
        <f t="shared" si="108"/>
        <v>41.195000000000007</v>
      </c>
      <c r="E1129" s="30">
        <f t="shared" si="109"/>
        <v>39.135250000000006</v>
      </c>
      <c r="F1129" s="82">
        <f t="shared" si="110"/>
        <v>37.075500000000005</v>
      </c>
      <c r="G1129" s="29"/>
      <c r="H1129" s="82">
        <f t="shared" ca="1" si="112"/>
        <v>41.195000000000007</v>
      </c>
      <c r="I1129" s="36">
        <f t="shared" ca="1" si="111"/>
        <v>0</v>
      </c>
      <c r="J1129" s="14"/>
    </row>
    <row r="1130" spans="1:10" ht="15.75" customHeight="1" x14ac:dyDescent="0.25">
      <c r="A1130" s="41" t="s">
        <v>284</v>
      </c>
      <c r="B1130" s="34" t="s">
        <v>1736</v>
      </c>
      <c r="C1130" s="35">
        <v>1.1000000000000001</v>
      </c>
      <c r="D1130" s="30">
        <f t="shared" si="108"/>
        <v>41.195000000000007</v>
      </c>
      <c r="E1130" s="30">
        <f t="shared" si="109"/>
        <v>39.135250000000006</v>
      </c>
      <c r="F1130" s="82">
        <f t="shared" si="110"/>
        <v>37.075500000000005</v>
      </c>
      <c r="G1130" s="29"/>
      <c r="H1130" s="82">
        <f t="shared" ca="1" si="112"/>
        <v>41.195000000000007</v>
      </c>
      <c r="I1130" s="36">
        <f t="shared" ca="1" si="111"/>
        <v>0</v>
      </c>
      <c r="J1130" s="14"/>
    </row>
    <row r="1131" spans="1:10" ht="15.75" customHeight="1" x14ac:dyDescent="0.25">
      <c r="A1131" s="41" t="s">
        <v>284</v>
      </c>
      <c r="B1131" s="34" t="s">
        <v>1737</v>
      </c>
      <c r="C1131" s="35">
        <v>1.1000000000000001</v>
      </c>
      <c r="D1131" s="30">
        <f t="shared" si="108"/>
        <v>41.195000000000007</v>
      </c>
      <c r="E1131" s="30">
        <f t="shared" si="109"/>
        <v>39.135250000000006</v>
      </c>
      <c r="F1131" s="82">
        <f t="shared" si="110"/>
        <v>37.075500000000005</v>
      </c>
      <c r="G1131" s="29"/>
      <c r="H1131" s="82">
        <f t="shared" ca="1" si="112"/>
        <v>41.195000000000007</v>
      </c>
      <c r="I1131" s="36">
        <f t="shared" ca="1" si="111"/>
        <v>0</v>
      </c>
      <c r="J1131" s="14"/>
    </row>
    <row r="1132" spans="1:10" ht="15.75" customHeight="1" x14ac:dyDescent="0.25">
      <c r="A1132" s="41" t="s">
        <v>284</v>
      </c>
      <c r="B1132" s="34" t="s">
        <v>1738</v>
      </c>
      <c r="C1132" s="35">
        <v>1.1000000000000001</v>
      </c>
      <c r="D1132" s="30">
        <f t="shared" si="108"/>
        <v>41.195000000000007</v>
      </c>
      <c r="E1132" s="30">
        <f t="shared" si="109"/>
        <v>39.135250000000006</v>
      </c>
      <c r="F1132" s="82">
        <f t="shared" si="110"/>
        <v>37.075500000000005</v>
      </c>
      <c r="G1132" s="29"/>
      <c r="H1132" s="82">
        <f t="shared" ca="1" si="112"/>
        <v>41.195000000000007</v>
      </c>
      <c r="I1132" s="36">
        <f t="shared" ca="1" si="111"/>
        <v>0</v>
      </c>
      <c r="J1132" s="14"/>
    </row>
    <row r="1133" spans="1:10" ht="15.75" customHeight="1" x14ac:dyDescent="0.25">
      <c r="A1133" s="41" t="s">
        <v>284</v>
      </c>
      <c r="B1133" s="34" t="s">
        <v>1739</v>
      </c>
      <c r="C1133" s="35">
        <v>1.1000000000000001</v>
      </c>
      <c r="D1133" s="30">
        <f t="shared" si="108"/>
        <v>41.195000000000007</v>
      </c>
      <c r="E1133" s="30">
        <f t="shared" si="109"/>
        <v>39.135250000000006</v>
      </c>
      <c r="F1133" s="82">
        <f t="shared" si="110"/>
        <v>37.075500000000005</v>
      </c>
      <c r="G1133" s="29"/>
      <c r="H1133" s="82">
        <f t="shared" ca="1" si="112"/>
        <v>41.195000000000007</v>
      </c>
      <c r="I1133" s="36">
        <f t="shared" ca="1" si="111"/>
        <v>0</v>
      </c>
      <c r="J1133" s="14"/>
    </row>
    <row r="1134" spans="1:10" ht="15.75" customHeight="1" x14ac:dyDescent="0.25">
      <c r="A1134" s="41" t="s">
        <v>284</v>
      </c>
      <c r="B1134" s="34" t="s">
        <v>1740</v>
      </c>
      <c r="C1134" s="35">
        <v>1.1000000000000001</v>
      </c>
      <c r="D1134" s="30">
        <f t="shared" si="108"/>
        <v>41.195000000000007</v>
      </c>
      <c r="E1134" s="30">
        <f t="shared" si="109"/>
        <v>39.135250000000006</v>
      </c>
      <c r="F1134" s="82">
        <f t="shared" si="110"/>
        <v>37.075500000000005</v>
      </c>
      <c r="G1134" s="29"/>
      <c r="H1134" s="82">
        <f t="shared" ca="1" si="112"/>
        <v>41.195000000000007</v>
      </c>
      <c r="I1134" s="36">
        <f t="shared" ca="1" si="111"/>
        <v>0</v>
      </c>
      <c r="J1134" s="14"/>
    </row>
    <row r="1135" spans="1:10" ht="15.75" customHeight="1" x14ac:dyDescent="0.25">
      <c r="A1135" s="41" t="s">
        <v>284</v>
      </c>
      <c r="B1135" s="34" t="s">
        <v>1741</v>
      </c>
      <c r="C1135" s="35">
        <v>1.1000000000000001</v>
      </c>
      <c r="D1135" s="30">
        <f t="shared" si="108"/>
        <v>41.195000000000007</v>
      </c>
      <c r="E1135" s="30">
        <f t="shared" si="109"/>
        <v>39.135250000000006</v>
      </c>
      <c r="F1135" s="82">
        <f t="shared" si="110"/>
        <v>37.075500000000005</v>
      </c>
      <c r="G1135" s="29"/>
      <c r="H1135" s="82">
        <f t="shared" ca="1" si="112"/>
        <v>41.195000000000007</v>
      </c>
      <c r="I1135" s="36">
        <f t="shared" ca="1" si="111"/>
        <v>0</v>
      </c>
      <c r="J1135" s="14"/>
    </row>
    <row r="1136" spans="1:10" ht="15.75" customHeight="1" x14ac:dyDescent="0.25">
      <c r="A1136" s="41" t="s">
        <v>284</v>
      </c>
      <c r="B1136" s="34" t="s">
        <v>1742</v>
      </c>
      <c r="C1136" s="35">
        <v>1.1000000000000001</v>
      </c>
      <c r="D1136" s="30">
        <f t="shared" si="108"/>
        <v>41.195000000000007</v>
      </c>
      <c r="E1136" s="30">
        <f t="shared" si="109"/>
        <v>39.135250000000006</v>
      </c>
      <c r="F1136" s="82">
        <f t="shared" si="110"/>
        <v>37.075500000000005</v>
      </c>
      <c r="G1136" s="29"/>
      <c r="H1136" s="82">
        <f t="shared" ca="1" si="112"/>
        <v>41.195000000000007</v>
      </c>
      <c r="I1136" s="36">
        <f t="shared" ca="1" si="111"/>
        <v>0</v>
      </c>
      <c r="J1136" s="14"/>
    </row>
    <row r="1137" spans="1:10" ht="15.75" customHeight="1" x14ac:dyDescent="0.25">
      <c r="A1137" s="41" t="s">
        <v>284</v>
      </c>
      <c r="B1137" s="34" t="s">
        <v>1743</v>
      </c>
      <c r="C1137" s="35">
        <v>1.1000000000000001</v>
      </c>
      <c r="D1137" s="30">
        <f t="shared" si="108"/>
        <v>41.195000000000007</v>
      </c>
      <c r="E1137" s="30">
        <f t="shared" si="109"/>
        <v>39.135250000000006</v>
      </c>
      <c r="F1137" s="82">
        <f t="shared" si="110"/>
        <v>37.075500000000005</v>
      </c>
      <c r="G1137" s="29"/>
      <c r="H1137" s="82">
        <f t="shared" ca="1" si="112"/>
        <v>41.195000000000007</v>
      </c>
      <c r="I1137" s="36">
        <f t="shared" ca="1" si="111"/>
        <v>0</v>
      </c>
      <c r="J1137" s="14"/>
    </row>
    <row r="1138" spans="1:10" ht="15.75" customHeight="1" x14ac:dyDescent="0.25">
      <c r="A1138" s="41" t="s">
        <v>284</v>
      </c>
      <c r="B1138" s="34" t="s">
        <v>1744</v>
      </c>
      <c r="C1138" s="35">
        <v>1.1000000000000001</v>
      </c>
      <c r="D1138" s="30">
        <f t="shared" si="108"/>
        <v>41.195000000000007</v>
      </c>
      <c r="E1138" s="30">
        <f t="shared" si="109"/>
        <v>39.135250000000006</v>
      </c>
      <c r="F1138" s="82">
        <f t="shared" si="110"/>
        <v>37.075500000000005</v>
      </c>
      <c r="G1138" s="29"/>
      <c r="H1138" s="82">
        <f t="shared" ca="1" si="112"/>
        <v>41.195000000000007</v>
      </c>
      <c r="I1138" s="36">
        <f t="shared" ca="1" si="111"/>
        <v>0</v>
      </c>
      <c r="J1138" s="14"/>
    </row>
    <row r="1139" spans="1:10" ht="15.75" customHeight="1" x14ac:dyDescent="0.25">
      <c r="A1139" s="41" t="s">
        <v>284</v>
      </c>
      <c r="B1139" s="34" t="s">
        <v>1745</v>
      </c>
      <c r="C1139" s="35">
        <v>1.1000000000000001</v>
      </c>
      <c r="D1139" s="30">
        <f t="shared" si="108"/>
        <v>41.195000000000007</v>
      </c>
      <c r="E1139" s="30">
        <f t="shared" si="109"/>
        <v>39.135250000000006</v>
      </c>
      <c r="F1139" s="82">
        <f t="shared" si="110"/>
        <v>37.075500000000005</v>
      </c>
      <c r="G1139" s="29"/>
      <c r="H1139" s="82">
        <f t="shared" ca="1" si="112"/>
        <v>41.195000000000007</v>
      </c>
      <c r="I1139" s="36">
        <f t="shared" ca="1" si="111"/>
        <v>0</v>
      </c>
      <c r="J1139" s="14"/>
    </row>
    <row r="1140" spans="1:10" ht="15.75" customHeight="1" x14ac:dyDescent="0.25">
      <c r="A1140" s="41" t="s">
        <v>284</v>
      </c>
      <c r="B1140" s="34" t="s">
        <v>1746</v>
      </c>
      <c r="C1140" s="35">
        <v>1.1000000000000001</v>
      </c>
      <c r="D1140" s="30">
        <f t="shared" si="108"/>
        <v>41.195000000000007</v>
      </c>
      <c r="E1140" s="30">
        <f t="shared" si="109"/>
        <v>39.135250000000006</v>
      </c>
      <c r="F1140" s="82">
        <f t="shared" si="110"/>
        <v>37.075500000000005</v>
      </c>
      <c r="G1140" s="29"/>
      <c r="H1140" s="82">
        <f t="shared" ca="1" si="112"/>
        <v>41.195000000000007</v>
      </c>
      <c r="I1140" s="36">
        <f t="shared" ca="1" si="111"/>
        <v>0</v>
      </c>
      <c r="J1140" s="14"/>
    </row>
    <row r="1141" spans="1:10" ht="15.75" customHeight="1" x14ac:dyDescent="0.25">
      <c r="A1141" s="41" t="s">
        <v>284</v>
      </c>
      <c r="B1141" s="34" t="s">
        <v>1747</v>
      </c>
      <c r="C1141" s="35">
        <v>1.1000000000000001</v>
      </c>
      <c r="D1141" s="30">
        <f t="shared" si="108"/>
        <v>41.195000000000007</v>
      </c>
      <c r="E1141" s="30">
        <f t="shared" si="109"/>
        <v>39.135250000000006</v>
      </c>
      <c r="F1141" s="82">
        <f t="shared" si="110"/>
        <v>37.075500000000005</v>
      </c>
      <c r="G1141" s="29"/>
      <c r="H1141" s="82">
        <f t="shared" ca="1" si="112"/>
        <v>41.195000000000007</v>
      </c>
      <c r="I1141" s="36">
        <f t="shared" ca="1" si="111"/>
        <v>0</v>
      </c>
      <c r="J1141" s="14"/>
    </row>
    <row r="1142" spans="1:10" ht="15.75" customHeight="1" x14ac:dyDescent="0.25">
      <c r="A1142" s="41" t="s">
        <v>284</v>
      </c>
      <c r="B1142" s="34" t="s">
        <v>1748</v>
      </c>
      <c r="C1142" s="35">
        <v>1.1000000000000001</v>
      </c>
      <c r="D1142" s="30">
        <f t="shared" si="108"/>
        <v>41.195000000000007</v>
      </c>
      <c r="E1142" s="30">
        <f t="shared" si="109"/>
        <v>39.135250000000006</v>
      </c>
      <c r="F1142" s="82">
        <f t="shared" si="110"/>
        <v>37.075500000000005</v>
      </c>
      <c r="G1142" s="29"/>
      <c r="H1142" s="82">
        <f t="shared" ca="1" si="112"/>
        <v>41.195000000000007</v>
      </c>
      <c r="I1142" s="36">
        <f t="shared" ca="1" si="111"/>
        <v>0</v>
      </c>
      <c r="J1142" s="14"/>
    </row>
    <row r="1143" spans="1:10" ht="15.75" customHeight="1" x14ac:dyDescent="0.25">
      <c r="A1143" s="41" t="s">
        <v>284</v>
      </c>
      <c r="B1143" s="34" t="s">
        <v>1749</v>
      </c>
      <c r="C1143" s="35">
        <v>1.1000000000000001</v>
      </c>
      <c r="D1143" s="30">
        <f t="shared" si="108"/>
        <v>41.195000000000007</v>
      </c>
      <c r="E1143" s="30">
        <f t="shared" si="109"/>
        <v>39.135250000000006</v>
      </c>
      <c r="F1143" s="82">
        <f t="shared" si="110"/>
        <v>37.075500000000005</v>
      </c>
      <c r="G1143" s="29"/>
      <c r="H1143" s="82">
        <f t="shared" ca="1" si="112"/>
        <v>41.195000000000007</v>
      </c>
      <c r="I1143" s="36">
        <f t="shared" ca="1" si="111"/>
        <v>0</v>
      </c>
      <c r="J1143" s="14"/>
    </row>
    <row r="1144" spans="1:10" ht="15.75" customHeight="1" x14ac:dyDescent="0.25">
      <c r="A1144" s="41" t="s">
        <v>284</v>
      </c>
      <c r="B1144" s="34" t="s">
        <v>1750</v>
      </c>
      <c r="C1144" s="35">
        <v>1.1000000000000001</v>
      </c>
      <c r="D1144" s="30">
        <f t="shared" si="108"/>
        <v>41.195000000000007</v>
      </c>
      <c r="E1144" s="30">
        <f t="shared" si="109"/>
        <v>39.135250000000006</v>
      </c>
      <c r="F1144" s="82">
        <f t="shared" si="110"/>
        <v>37.075500000000005</v>
      </c>
      <c r="G1144" s="29"/>
      <c r="H1144" s="82">
        <f t="shared" ca="1" si="112"/>
        <v>41.195000000000007</v>
      </c>
      <c r="I1144" s="36">
        <f t="shared" ca="1" si="111"/>
        <v>0</v>
      </c>
      <c r="J1144" s="14"/>
    </row>
    <row r="1145" spans="1:10" ht="15.75" customHeight="1" x14ac:dyDescent="0.25">
      <c r="A1145" s="41" t="s">
        <v>284</v>
      </c>
      <c r="B1145" s="34" t="s">
        <v>1751</v>
      </c>
      <c r="C1145" s="35">
        <v>1.1000000000000001</v>
      </c>
      <c r="D1145" s="30">
        <f t="shared" si="108"/>
        <v>41.195000000000007</v>
      </c>
      <c r="E1145" s="30">
        <f t="shared" si="109"/>
        <v>39.135250000000006</v>
      </c>
      <c r="F1145" s="82">
        <f t="shared" si="110"/>
        <v>37.075500000000005</v>
      </c>
      <c r="G1145" s="29"/>
      <c r="H1145" s="82">
        <f t="shared" ca="1" si="112"/>
        <v>41.195000000000007</v>
      </c>
      <c r="I1145" s="36">
        <f t="shared" ca="1" si="111"/>
        <v>0</v>
      </c>
      <c r="J1145" s="14"/>
    </row>
    <row r="1146" spans="1:10" ht="15.75" customHeight="1" x14ac:dyDescent="0.25">
      <c r="A1146" s="41" t="s">
        <v>284</v>
      </c>
      <c r="B1146" s="34" t="s">
        <v>1752</v>
      </c>
      <c r="C1146" s="35">
        <v>1.1000000000000001</v>
      </c>
      <c r="D1146" s="30">
        <f t="shared" si="108"/>
        <v>41.195000000000007</v>
      </c>
      <c r="E1146" s="30">
        <f t="shared" si="109"/>
        <v>39.135250000000006</v>
      </c>
      <c r="F1146" s="82">
        <f t="shared" si="110"/>
        <v>37.075500000000005</v>
      </c>
      <c r="G1146" s="29"/>
      <c r="H1146" s="82">
        <f t="shared" ca="1" si="112"/>
        <v>41.195000000000007</v>
      </c>
      <c r="I1146" s="36">
        <f t="shared" ca="1" si="111"/>
        <v>0</v>
      </c>
      <c r="J1146" s="14"/>
    </row>
    <row r="1147" spans="1:10" ht="15.75" customHeight="1" x14ac:dyDescent="0.25">
      <c r="A1147" s="41" t="s">
        <v>284</v>
      </c>
      <c r="B1147" s="34" t="s">
        <v>1753</v>
      </c>
      <c r="C1147" s="35">
        <v>1.1000000000000001</v>
      </c>
      <c r="D1147" s="30">
        <f t="shared" si="108"/>
        <v>41.195000000000007</v>
      </c>
      <c r="E1147" s="30">
        <f t="shared" si="109"/>
        <v>39.135250000000006</v>
      </c>
      <c r="F1147" s="82">
        <f t="shared" si="110"/>
        <v>37.075500000000005</v>
      </c>
      <c r="G1147" s="29"/>
      <c r="H1147" s="82">
        <f t="shared" ca="1" si="112"/>
        <v>41.195000000000007</v>
      </c>
      <c r="I1147" s="36">
        <f t="shared" ca="1" si="111"/>
        <v>0</v>
      </c>
      <c r="J1147" s="14"/>
    </row>
    <row r="1148" spans="1:10" ht="15.75" customHeight="1" x14ac:dyDescent="0.25">
      <c r="A1148" s="41" t="s">
        <v>284</v>
      </c>
      <c r="B1148" s="34" t="s">
        <v>1754</v>
      </c>
      <c r="C1148" s="35">
        <v>1.1000000000000001</v>
      </c>
      <c r="D1148" s="30">
        <f t="shared" si="108"/>
        <v>41.195000000000007</v>
      </c>
      <c r="E1148" s="30">
        <f t="shared" si="109"/>
        <v>39.135250000000006</v>
      </c>
      <c r="F1148" s="82">
        <f t="shared" si="110"/>
        <v>37.075500000000005</v>
      </c>
      <c r="G1148" s="29"/>
      <c r="H1148" s="82">
        <f t="shared" ca="1" si="112"/>
        <v>41.195000000000007</v>
      </c>
      <c r="I1148" s="36">
        <f t="shared" ca="1" si="111"/>
        <v>0</v>
      </c>
      <c r="J1148" s="14"/>
    </row>
    <row r="1149" spans="1:10" ht="15.75" customHeight="1" x14ac:dyDescent="0.25">
      <c r="A1149" s="41" t="s">
        <v>284</v>
      </c>
      <c r="B1149" s="34" t="s">
        <v>1755</v>
      </c>
      <c r="C1149" s="35">
        <v>1.1000000000000001</v>
      </c>
      <c r="D1149" s="30">
        <f t="shared" si="108"/>
        <v>41.195000000000007</v>
      </c>
      <c r="E1149" s="30">
        <f t="shared" si="109"/>
        <v>39.135250000000006</v>
      </c>
      <c r="F1149" s="82">
        <f t="shared" si="110"/>
        <v>37.075500000000005</v>
      </c>
      <c r="G1149" s="29"/>
      <c r="H1149" s="82">
        <f t="shared" ca="1" si="112"/>
        <v>41.195000000000007</v>
      </c>
      <c r="I1149" s="36">
        <f t="shared" ca="1" si="111"/>
        <v>0</v>
      </c>
      <c r="J1149" s="14"/>
    </row>
    <row r="1150" spans="1:10" ht="15.75" customHeight="1" x14ac:dyDescent="0.25">
      <c r="A1150" s="41" t="s">
        <v>284</v>
      </c>
      <c r="B1150" s="34" t="s">
        <v>1756</v>
      </c>
      <c r="C1150" s="35">
        <v>1.1000000000000001</v>
      </c>
      <c r="D1150" s="30">
        <f t="shared" si="108"/>
        <v>41.195000000000007</v>
      </c>
      <c r="E1150" s="30">
        <f t="shared" si="109"/>
        <v>39.135250000000006</v>
      </c>
      <c r="F1150" s="82">
        <f t="shared" si="110"/>
        <v>37.075500000000005</v>
      </c>
      <c r="G1150" s="29"/>
      <c r="H1150" s="82">
        <f t="shared" ca="1" si="112"/>
        <v>41.195000000000007</v>
      </c>
      <c r="I1150" s="36">
        <f t="shared" ca="1" si="111"/>
        <v>0</v>
      </c>
      <c r="J1150" s="14"/>
    </row>
    <row r="1151" spans="1:10" ht="15.75" customHeight="1" x14ac:dyDescent="0.25">
      <c r="A1151" s="41" t="s">
        <v>284</v>
      </c>
      <c r="B1151" s="34" t="s">
        <v>1757</v>
      </c>
      <c r="C1151" s="35">
        <v>1.1000000000000001</v>
      </c>
      <c r="D1151" s="30">
        <f t="shared" si="108"/>
        <v>41.195000000000007</v>
      </c>
      <c r="E1151" s="30">
        <f t="shared" si="109"/>
        <v>39.135250000000006</v>
      </c>
      <c r="F1151" s="82">
        <f t="shared" si="110"/>
        <v>37.075500000000005</v>
      </c>
      <c r="G1151" s="29"/>
      <c r="H1151" s="82">
        <f t="shared" ca="1" si="112"/>
        <v>41.195000000000007</v>
      </c>
      <c r="I1151" s="36">
        <f t="shared" ca="1" si="111"/>
        <v>0</v>
      </c>
      <c r="J1151" s="14"/>
    </row>
    <row r="1152" spans="1:10" ht="15.75" customHeight="1" x14ac:dyDescent="0.25">
      <c r="A1152" s="41" t="s">
        <v>284</v>
      </c>
      <c r="B1152" s="34" t="s">
        <v>1758</v>
      </c>
      <c r="C1152" s="35">
        <v>1.1000000000000001</v>
      </c>
      <c r="D1152" s="30">
        <f t="shared" ref="D1152:D1166" si="113">C1152*$K$9</f>
        <v>41.195000000000007</v>
      </c>
      <c r="E1152" s="30">
        <f t="shared" ref="E1152:E1166" si="114">D1152*0.95</f>
        <v>39.135250000000006</v>
      </c>
      <c r="F1152" s="82">
        <f t="shared" si="110"/>
        <v>37.075500000000005</v>
      </c>
      <c r="G1152" s="29"/>
      <c r="H1152" s="82">
        <f t="shared" ca="1" si="112"/>
        <v>41.195000000000007</v>
      </c>
      <c r="I1152" s="36">
        <f t="shared" ca="1" si="111"/>
        <v>0</v>
      </c>
      <c r="J1152" s="14"/>
    </row>
    <row r="1153" spans="1:13" ht="15.75" customHeight="1" x14ac:dyDescent="0.25">
      <c r="A1153" s="41" t="s">
        <v>284</v>
      </c>
      <c r="B1153" s="34" t="s">
        <v>1759</v>
      </c>
      <c r="C1153" s="35">
        <v>1.1000000000000001</v>
      </c>
      <c r="D1153" s="30">
        <f t="shared" si="113"/>
        <v>41.195000000000007</v>
      </c>
      <c r="E1153" s="30">
        <f t="shared" si="114"/>
        <v>39.135250000000006</v>
      </c>
      <c r="F1153" s="82">
        <f t="shared" si="110"/>
        <v>37.075500000000005</v>
      </c>
      <c r="G1153" s="29"/>
      <c r="H1153" s="82">
        <f t="shared" ca="1" si="112"/>
        <v>41.195000000000007</v>
      </c>
      <c r="I1153" s="36">
        <f t="shared" ca="1" si="111"/>
        <v>0</v>
      </c>
      <c r="J1153" s="14"/>
    </row>
    <row r="1154" spans="1:13" ht="15.75" customHeight="1" x14ac:dyDescent="0.25">
      <c r="A1154" s="41" t="s">
        <v>284</v>
      </c>
      <c r="B1154" s="34" t="s">
        <v>1760</v>
      </c>
      <c r="C1154" s="35">
        <v>1.1000000000000001</v>
      </c>
      <c r="D1154" s="30">
        <f t="shared" si="113"/>
        <v>41.195000000000007</v>
      </c>
      <c r="E1154" s="30">
        <f t="shared" si="114"/>
        <v>39.135250000000006</v>
      </c>
      <c r="F1154" s="82">
        <f t="shared" si="110"/>
        <v>37.075500000000005</v>
      </c>
      <c r="G1154" s="29"/>
      <c r="H1154" s="82">
        <f t="shared" ca="1" si="112"/>
        <v>41.195000000000007</v>
      </c>
      <c r="I1154" s="36">
        <f t="shared" ca="1" si="111"/>
        <v>0</v>
      </c>
      <c r="J1154" s="14"/>
    </row>
    <row r="1155" spans="1:13" ht="15.75" customHeight="1" x14ac:dyDescent="0.25">
      <c r="A1155" s="41" t="s">
        <v>284</v>
      </c>
      <c r="B1155" s="34" t="s">
        <v>1761</v>
      </c>
      <c r="C1155" s="35">
        <v>1.1000000000000001</v>
      </c>
      <c r="D1155" s="30">
        <f t="shared" si="113"/>
        <v>41.195000000000007</v>
      </c>
      <c r="E1155" s="30">
        <f t="shared" si="114"/>
        <v>39.135250000000006</v>
      </c>
      <c r="F1155" s="82">
        <f t="shared" si="110"/>
        <v>37.075500000000005</v>
      </c>
      <c r="G1155" s="29"/>
      <c r="H1155" s="82">
        <f t="shared" ca="1" si="112"/>
        <v>41.195000000000007</v>
      </c>
      <c r="I1155" s="36">
        <f t="shared" ca="1" si="111"/>
        <v>0</v>
      </c>
      <c r="J1155" s="14"/>
    </row>
    <row r="1156" spans="1:13" ht="15.75" customHeight="1" x14ac:dyDescent="0.25">
      <c r="A1156" s="41" t="s">
        <v>284</v>
      </c>
      <c r="B1156" s="34" t="s">
        <v>1762</v>
      </c>
      <c r="C1156" s="35">
        <v>1.1000000000000001</v>
      </c>
      <c r="D1156" s="30">
        <f t="shared" si="113"/>
        <v>41.195000000000007</v>
      </c>
      <c r="E1156" s="30">
        <f t="shared" si="114"/>
        <v>39.135250000000006</v>
      </c>
      <c r="F1156" s="82">
        <f t="shared" si="110"/>
        <v>37.075500000000005</v>
      </c>
      <c r="G1156" s="29"/>
      <c r="H1156" s="82">
        <f t="shared" ca="1" si="112"/>
        <v>41.195000000000007</v>
      </c>
      <c r="I1156" s="36">
        <f t="shared" ca="1" si="111"/>
        <v>0</v>
      </c>
      <c r="J1156" s="14"/>
    </row>
    <row r="1157" spans="1:13" ht="15.75" customHeight="1" x14ac:dyDescent="0.25">
      <c r="A1157" s="41" t="s">
        <v>284</v>
      </c>
      <c r="B1157" s="34" t="s">
        <v>1763</v>
      </c>
      <c r="C1157" s="35">
        <v>1.1000000000000001</v>
      </c>
      <c r="D1157" s="30">
        <f t="shared" si="113"/>
        <v>41.195000000000007</v>
      </c>
      <c r="E1157" s="30">
        <f t="shared" si="114"/>
        <v>39.135250000000006</v>
      </c>
      <c r="F1157" s="82">
        <f t="shared" si="110"/>
        <v>37.075500000000005</v>
      </c>
      <c r="G1157" s="29"/>
      <c r="H1157" s="82">
        <f t="shared" ca="1" si="112"/>
        <v>41.195000000000007</v>
      </c>
      <c r="I1157" s="36">
        <f t="shared" ca="1" si="111"/>
        <v>0</v>
      </c>
      <c r="J1157" s="14"/>
    </row>
    <row r="1158" spans="1:13" ht="15.75" customHeight="1" x14ac:dyDescent="0.25">
      <c r="A1158" s="41" t="s">
        <v>284</v>
      </c>
      <c r="B1158" s="34" t="s">
        <v>1764</v>
      </c>
      <c r="C1158" s="35">
        <v>1.1000000000000001</v>
      </c>
      <c r="D1158" s="30">
        <f t="shared" si="113"/>
        <v>41.195000000000007</v>
      </c>
      <c r="E1158" s="30">
        <f t="shared" si="114"/>
        <v>39.135250000000006</v>
      </c>
      <c r="F1158" s="82">
        <f t="shared" si="110"/>
        <v>37.075500000000005</v>
      </c>
      <c r="G1158" s="29"/>
      <c r="H1158" s="82">
        <f t="shared" ca="1" si="112"/>
        <v>41.195000000000007</v>
      </c>
      <c r="I1158" s="36">
        <f t="shared" ca="1" si="111"/>
        <v>0</v>
      </c>
      <c r="J1158" s="14"/>
    </row>
    <row r="1159" spans="1:13" ht="15.75" customHeight="1" x14ac:dyDescent="0.25">
      <c r="A1159" s="41" t="s">
        <v>284</v>
      </c>
      <c r="B1159" s="34" t="s">
        <v>1765</v>
      </c>
      <c r="C1159" s="35">
        <v>1.1000000000000001</v>
      </c>
      <c r="D1159" s="30">
        <f t="shared" si="113"/>
        <v>41.195000000000007</v>
      </c>
      <c r="E1159" s="30">
        <f t="shared" si="114"/>
        <v>39.135250000000006</v>
      </c>
      <c r="F1159" s="82">
        <f t="shared" si="110"/>
        <v>37.075500000000005</v>
      </c>
      <c r="G1159" s="29"/>
      <c r="H1159" s="82">
        <f t="shared" ca="1" si="112"/>
        <v>41.195000000000007</v>
      </c>
      <c r="I1159" s="36">
        <f t="shared" ca="1" si="111"/>
        <v>0</v>
      </c>
      <c r="J1159" s="14"/>
    </row>
    <row r="1160" spans="1:13" ht="15.75" customHeight="1" x14ac:dyDescent="0.25">
      <c r="A1160" s="41" t="s">
        <v>284</v>
      </c>
      <c r="B1160" s="34" t="s">
        <v>1766</v>
      </c>
      <c r="C1160" s="35">
        <v>1.1000000000000001</v>
      </c>
      <c r="D1160" s="30">
        <f t="shared" si="113"/>
        <v>41.195000000000007</v>
      </c>
      <c r="E1160" s="30">
        <f t="shared" si="114"/>
        <v>39.135250000000006</v>
      </c>
      <c r="F1160" s="82">
        <f t="shared" si="110"/>
        <v>37.075500000000005</v>
      </c>
      <c r="G1160" s="29"/>
      <c r="H1160" s="82">
        <f t="shared" ca="1" si="112"/>
        <v>41.195000000000007</v>
      </c>
      <c r="I1160" s="36">
        <f t="shared" ca="1" si="111"/>
        <v>0</v>
      </c>
      <c r="J1160" s="14"/>
    </row>
    <row r="1161" spans="1:13" ht="15.75" customHeight="1" x14ac:dyDescent="0.25">
      <c r="A1161" s="41" t="s">
        <v>284</v>
      </c>
      <c r="B1161" s="34" t="s">
        <v>1767</v>
      </c>
      <c r="C1161" s="35">
        <v>1.1000000000000001</v>
      </c>
      <c r="D1161" s="30">
        <f t="shared" si="113"/>
        <v>41.195000000000007</v>
      </c>
      <c r="E1161" s="30">
        <f t="shared" si="114"/>
        <v>39.135250000000006</v>
      </c>
      <c r="F1161" s="82">
        <f t="shared" ref="F1161:F1166" si="115">D1161*0.9</f>
        <v>37.075500000000005</v>
      </c>
      <c r="G1161" s="29"/>
      <c r="H1161" s="82">
        <f t="shared" ca="1" si="112"/>
        <v>41.195000000000007</v>
      </c>
      <c r="I1161" s="36">
        <f t="shared" ref="I1161:I1166" ca="1" si="116">G1161*H1161</f>
        <v>0</v>
      </c>
      <c r="J1161" s="14"/>
    </row>
    <row r="1162" spans="1:13" ht="15.75" customHeight="1" x14ac:dyDescent="0.25">
      <c r="A1162" s="41" t="s">
        <v>284</v>
      </c>
      <c r="B1162" s="34" t="s">
        <v>1768</v>
      </c>
      <c r="C1162" s="35">
        <v>1.1000000000000001</v>
      </c>
      <c r="D1162" s="30">
        <f t="shared" si="113"/>
        <v>41.195000000000007</v>
      </c>
      <c r="E1162" s="30">
        <f t="shared" si="114"/>
        <v>39.135250000000006</v>
      </c>
      <c r="F1162" s="82">
        <f t="shared" si="115"/>
        <v>37.075500000000005</v>
      </c>
      <c r="G1162" s="29"/>
      <c r="H1162" s="82">
        <f t="shared" ca="1" si="112"/>
        <v>41.195000000000007</v>
      </c>
      <c r="I1162" s="36">
        <f t="shared" ca="1" si="116"/>
        <v>0</v>
      </c>
      <c r="J1162" s="14"/>
    </row>
    <row r="1163" spans="1:13" ht="15.75" customHeight="1" x14ac:dyDescent="0.25">
      <c r="A1163" s="41" t="s">
        <v>284</v>
      </c>
      <c r="B1163" s="34" t="s">
        <v>1769</v>
      </c>
      <c r="C1163" s="35">
        <v>1.1000000000000001</v>
      </c>
      <c r="D1163" s="30">
        <f t="shared" si="113"/>
        <v>41.195000000000007</v>
      </c>
      <c r="E1163" s="30">
        <f t="shared" si="114"/>
        <v>39.135250000000006</v>
      </c>
      <c r="F1163" s="82">
        <f t="shared" si="115"/>
        <v>37.075500000000005</v>
      </c>
      <c r="G1163" s="29"/>
      <c r="H1163" s="82">
        <f t="shared" ca="1" si="112"/>
        <v>41.195000000000007</v>
      </c>
      <c r="I1163" s="36">
        <f t="shared" ca="1" si="116"/>
        <v>0</v>
      </c>
      <c r="J1163" s="14"/>
    </row>
    <row r="1164" spans="1:13" ht="15.75" customHeight="1" x14ac:dyDescent="0.25">
      <c r="A1164" s="41" t="s">
        <v>284</v>
      </c>
      <c r="B1164" s="34" t="s">
        <v>1770</v>
      </c>
      <c r="C1164" s="35">
        <v>1.1000000000000001</v>
      </c>
      <c r="D1164" s="30">
        <f t="shared" si="113"/>
        <v>41.195000000000007</v>
      </c>
      <c r="E1164" s="30">
        <f t="shared" si="114"/>
        <v>39.135250000000006</v>
      </c>
      <c r="F1164" s="82">
        <f t="shared" si="115"/>
        <v>37.075500000000005</v>
      </c>
      <c r="G1164" s="29"/>
      <c r="H1164" s="82">
        <f t="shared" ca="1" si="112"/>
        <v>41.195000000000007</v>
      </c>
      <c r="I1164" s="36">
        <f t="shared" ca="1" si="116"/>
        <v>0</v>
      </c>
      <c r="J1164" s="14"/>
    </row>
    <row r="1165" spans="1:13" ht="15.75" customHeight="1" x14ac:dyDescent="0.25">
      <c r="A1165" s="41" t="s">
        <v>284</v>
      </c>
      <c r="B1165" s="34" t="s">
        <v>1771</v>
      </c>
      <c r="C1165" s="35">
        <v>1.1000000000000001</v>
      </c>
      <c r="D1165" s="30">
        <f t="shared" si="113"/>
        <v>41.195000000000007</v>
      </c>
      <c r="E1165" s="30">
        <f t="shared" si="114"/>
        <v>39.135250000000006</v>
      </c>
      <c r="F1165" s="82">
        <f t="shared" si="115"/>
        <v>37.075500000000005</v>
      </c>
      <c r="G1165" s="29"/>
      <c r="H1165" s="82">
        <f t="shared" ref="H1165:H1228" ca="1" si="117">IF($H$8&lt;2500,D1165, IF(AND($H$8&lt;5000,$H$8&gt;2500),E1165,F1165))</f>
        <v>41.195000000000007</v>
      </c>
      <c r="I1165" s="36">
        <f t="shared" ca="1" si="116"/>
        <v>0</v>
      </c>
      <c r="J1165" s="14"/>
    </row>
    <row r="1166" spans="1:13" ht="15.75" customHeight="1" x14ac:dyDescent="0.25">
      <c r="A1166" s="41" t="s">
        <v>284</v>
      </c>
      <c r="B1166" s="34" t="s">
        <v>1772</v>
      </c>
      <c r="C1166" s="35">
        <v>1.1000000000000001</v>
      </c>
      <c r="D1166" s="30">
        <f t="shared" si="113"/>
        <v>41.195000000000007</v>
      </c>
      <c r="E1166" s="30">
        <f t="shared" si="114"/>
        <v>39.135250000000006</v>
      </c>
      <c r="F1166" s="82">
        <f t="shared" si="115"/>
        <v>37.075500000000005</v>
      </c>
      <c r="G1166" s="29"/>
      <c r="H1166" s="82">
        <f t="shared" ca="1" si="117"/>
        <v>41.195000000000007</v>
      </c>
      <c r="I1166" s="36">
        <f t="shared" ca="1" si="116"/>
        <v>0</v>
      </c>
      <c r="J1166" s="14"/>
    </row>
    <row r="1167" spans="1:13" ht="16.5" customHeight="1" x14ac:dyDescent="0.25">
      <c r="A1167" s="49"/>
      <c r="B1167" s="56" t="s">
        <v>2472</v>
      </c>
      <c r="C1167" s="51"/>
      <c r="D1167" s="51"/>
      <c r="E1167" s="52"/>
      <c r="F1167" s="52"/>
      <c r="G1167" s="53"/>
      <c r="H1167" s="82">
        <f t="shared" ca="1" si="117"/>
        <v>0</v>
      </c>
      <c r="I1167" s="55"/>
      <c r="J1167" s="57"/>
      <c r="K1167" s="58"/>
      <c r="L1167" s="13"/>
      <c r="M1167" s="13"/>
    </row>
    <row r="1168" spans="1:13" ht="15.75" customHeight="1" x14ac:dyDescent="0.25">
      <c r="A1168" s="41" t="s">
        <v>408</v>
      </c>
      <c r="B1168" s="34" t="s">
        <v>956</v>
      </c>
      <c r="C1168" s="35">
        <v>0.95</v>
      </c>
      <c r="D1168" s="30">
        <f t="shared" ref="D1168" si="118">C1168*$K$9</f>
        <v>35.577500000000001</v>
      </c>
      <c r="E1168" s="30">
        <f t="shared" ref="E1168" si="119">D1168*0.95</f>
        <v>33.798625000000001</v>
      </c>
      <c r="F1168" s="82">
        <f t="shared" ref="F1168" si="120">D1168*0.9</f>
        <v>32.019750000000002</v>
      </c>
      <c r="G1168" s="29"/>
      <c r="H1168" s="82">
        <f t="shared" ca="1" si="117"/>
        <v>35.577500000000001</v>
      </c>
      <c r="I1168" s="36">
        <f t="shared" ref="I1168" ca="1" si="121">G1168*H1168</f>
        <v>0</v>
      </c>
      <c r="J1168" s="14"/>
    </row>
    <row r="1169" spans="1:10" ht="15.75" customHeight="1" x14ac:dyDescent="0.25">
      <c r="A1169" s="41" t="s">
        <v>408</v>
      </c>
      <c r="B1169" s="34" t="s">
        <v>957</v>
      </c>
      <c r="C1169" s="35">
        <v>0.95</v>
      </c>
      <c r="D1169" s="30">
        <f t="shared" ref="D1169:D1232" si="122">C1169*$K$9</f>
        <v>35.577500000000001</v>
      </c>
      <c r="E1169" s="30">
        <f t="shared" ref="E1169:E1232" si="123">D1169*0.95</f>
        <v>33.798625000000001</v>
      </c>
      <c r="F1169" s="82">
        <f t="shared" ref="F1169:F1232" si="124">D1169*0.9</f>
        <v>32.019750000000002</v>
      </c>
      <c r="G1169" s="29"/>
      <c r="H1169" s="82">
        <f t="shared" ca="1" si="117"/>
        <v>35.577500000000001</v>
      </c>
      <c r="I1169" s="36">
        <f t="shared" ref="I1169:I1232" ca="1" si="125">G1169*H1169</f>
        <v>0</v>
      </c>
      <c r="J1169" s="14"/>
    </row>
    <row r="1170" spans="1:10" ht="15.75" customHeight="1" x14ac:dyDescent="0.25">
      <c r="A1170" s="41" t="s">
        <v>408</v>
      </c>
      <c r="B1170" s="34" t="s">
        <v>958</v>
      </c>
      <c r="C1170" s="35">
        <v>0.95</v>
      </c>
      <c r="D1170" s="30">
        <f t="shared" si="122"/>
        <v>35.577500000000001</v>
      </c>
      <c r="E1170" s="30">
        <f t="shared" si="123"/>
        <v>33.798625000000001</v>
      </c>
      <c r="F1170" s="82">
        <f t="shared" si="124"/>
        <v>32.019750000000002</v>
      </c>
      <c r="G1170" s="29"/>
      <c r="H1170" s="82">
        <f t="shared" ca="1" si="117"/>
        <v>35.577500000000001</v>
      </c>
      <c r="I1170" s="36">
        <f t="shared" ca="1" si="125"/>
        <v>0</v>
      </c>
      <c r="J1170" s="14"/>
    </row>
    <row r="1171" spans="1:10" ht="15.75" customHeight="1" x14ac:dyDescent="0.25">
      <c r="A1171" s="41" t="s">
        <v>408</v>
      </c>
      <c r="B1171" s="34" t="s">
        <v>959</v>
      </c>
      <c r="C1171" s="35">
        <v>0.95</v>
      </c>
      <c r="D1171" s="30">
        <f t="shared" si="122"/>
        <v>35.577500000000001</v>
      </c>
      <c r="E1171" s="30">
        <f t="shared" si="123"/>
        <v>33.798625000000001</v>
      </c>
      <c r="F1171" s="82">
        <f t="shared" si="124"/>
        <v>32.019750000000002</v>
      </c>
      <c r="G1171" s="29"/>
      <c r="H1171" s="82">
        <f t="shared" ca="1" si="117"/>
        <v>35.577500000000001</v>
      </c>
      <c r="I1171" s="36">
        <f t="shared" ca="1" si="125"/>
        <v>0</v>
      </c>
      <c r="J1171" s="14"/>
    </row>
    <row r="1172" spans="1:10" ht="15.75" customHeight="1" x14ac:dyDescent="0.25">
      <c r="A1172" s="41" t="s">
        <v>408</v>
      </c>
      <c r="B1172" s="34" t="s">
        <v>960</v>
      </c>
      <c r="C1172" s="35">
        <v>0.95</v>
      </c>
      <c r="D1172" s="30">
        <f t="shared" si="122"/>
        <v>35.577500000000001</v>
      </c>
      <c r="E1172" s="30">
        <f t="shared" si="123"/>
        <v>33.798625000000001</v>
      </c>
      <c r="F1172" s="82">
        <f t="shared" si="124"/>
        <v>32.019750000000002</v>
      </c>
      <c r="G1172" s="29"/>
      <c r="H1172" s="82">
        <f t="shared" ca="1" si="117"/>
        <v>35.577500000000001</v>
      </c>
      <c r="I1172" s="36">
        <f t="shared" ca="1" si="125"/>
        <v>0</v>
      </c>
      <c r="J1172" s="14"/>
    </row>
    <row r="1173" spans="1:10" ht="15.75" customHeight="1" x14ac:dyDescent="0.25">
      <c r="A1173" s="41" t="s">
        <v>414</v>
      </c>
      <c r="B1173" s="34" t="s">
        <v>417</v>
      </c>
      <c r="C1173" s="35">
        <v>0.95</v>
      </c>
      <c r="D1173" s="30">
        <f t="shared" si="122"/>
        <v>35.577500000000001</v>
      </c>
      <c r="E1173" s="30">
        <f t="shared" si="123"/>
        <v>33.798625000000001</v>
      </c>
      <c r="F1173" s="82">
        <f t="shared" si="124"/>
        <v>32.019750000000002</v>
      </c>
      <c r="G1173" s="29"/>
      <c r="H1173" s="82">
        <f t="shared" ca="1" si="117"/>
        <v>35.577500000000001</v>
      </c>
      <c r="I1173" s="36">
        <f t="shared" ca="1" si="125"/>
        <v>0</v>
      </c>
      <c r="J1173" s="14"/>
    </row>
    <row r="1174" spans="1:10" ht="15.75" customHeight="1" x14ac:dyDescent="0.25">
      <c r="A1174" s="41" t="s">
        <v>414</v>
      </c>
      <c r="B1174" s="34" t="s">
        <v>418</v>
      </c>
      <c r="C1174" s="35">
        <v>0.95</v>
      </c>
      <c r="D1174" s="30">
        <f t="shared" si="122"/>
        <v>35.577500000000001</v>
      </c>
      <c r="E1174" s="30">
        <f t="shared" si="123"/>
        <v>33.798625000000001</v>
      </c>
      <c r="F1174" s="82">
        <f t="shared" si="124"/>
        <v>32.019750000000002</v>
      </c>
      <c r="G1174" s="29"/>
      <c r="H1174" s="82">
        <f t="shared" ca="1" si="117"/>
        <v>35.577500000000001</v>
      </c>
      <c r="I1174" s="36">
        <f t="shared" ca="1" si="125"/>
        <v>0</v>
      </c>
      <c r="J1174" s="14"/>
    </row>
    <row r="1175" spans="1:10" ht="15.75" customHeight="1" x14ac:dyDescent="0.25">
      <c r="A1175" s="41" t="s">
        <v>414</v>
      </c>
      <c r="B1175" s="34" t="s">
        <v>968</v>
      </c>
      <c r="C1175" s="35">
        <v>0.95</v>
      </c>
      <c r="D1175" s="30">
        <f t="shared" si="122"/>
        <v>35.577500000000001</v>
      </c>
      <c r="E1175" s="30">
        <f t="shared" si="123"/>
        <v>33.798625000000001</v>
      </c>
      <c r="F1175" s="82">
        <f t="shared" si="124"/>
        <v>32.019750000000002</v>
      </c>
      <c r="G1175" s="29"/>
      <c r="H1175" s="82">
        <f t="shared" ca="1" si="117"/>
        <v>35.577500000000001</v>
      </c>
      <c r="I1175" s="36">
        <f t="shared" ca="1" si="125"/>
        <v>0</v>
      </c>
      <c r="J1175" s="14"/>
    </row>
    <row r="1176" spans="1:10" ht="15.75" customHeight="1" x14ac:dyDescent="0.25">
      <c r="A1176" s="41" t="s">
        <v>414</v>
      </c>
      <c r="B1176" s="34" t="s">
        <v>420</v>
      </c>
      <c r="C1176" s="35">
        <v>0.95</v>
      </c>
      <c r="D1176" s="30">
        <f t="shared" si="122"/>
        <v>35.577500000000001</v>
      </c>
      <c r="E1176" s="30">
        <f t="shared" si="123"/>
        <v>33.798625000000001</v>
      </c>
      <c r="F1176" s="82">
        <f t="shared" si="124"/>
        <v>32.019750000000002</v>
      </c>
      <c r="G1176" s="29"/>
      <c r="H1176" s="82">
        <f t="shared" ca="1" si="117"/>
        <v>35.577500000000001</v>
      </c>
      <c r="I1176" s="36">
        <f t="shared" ca="1" si="125"/>
        <v>0</v>
      </c>
      <c r="J1176" s="14"/>
    </row>
    <row r="1177" spans="1:10" ht="15.75" customHeight="1" x14ac:dyDescent="0.25">
      <c r="A1177" s="41" t="s">
        <v>414</v>
      </c>
      <c r="B1177" s="34" t="s">
        <v>969</v>
      </c>
      <c r="C1177" s="35">
        <v>0.95</v>
      </c>
      <c r="D1177" s="30">
        <f t="shared" si="122"/>
        <v>35.577500000000001</v>
      </c>
      <c r="E1177" s="30">
        <f t="shared" si="123"/>
        <v>33.798625000000001</v>
      </c>
      <c r="F1177" s="82">
        <f t="shared" si="124"/>
        <v>32.019750000000002</v>
      </c>
      <c r="G1177" s="29"/>
      <c r="H1177" s="82">
        <f t="shared" ca="1" si="117"/>
        <v>35.577500000000001</v>
      </c>
      <c r="I1177" s="36">
        <f t="shared" ca="1" si="125"/>
        <v>0</v>
      </c>
      <c r="J1177" s="14"/>
    </row>
    <row r="1178" spans="1:10" ht="15.75" customHeight="1" x14ac:dyDescent="0.25">
      <c r="A1178" s="41" t="s">
        <v>414</v>
      </c>
      <c r="B1178" s="34" t="s">
        <v>422</v>
      </c>
      <c r="C1178" s="35">
        <v>0.95</v>
      </c>
      <c r="D1178" s="30">
        <f t="shared" si="122"/>
        <v>35.577500000000001</v>
      </c>
      <c r="E1178" s="30">
        <f t="shared" si="123"/>
        <v>33.798625000000001</v>
      </c>
      <c r="F1178" s="82">
        <f t="shared" si="124"/>
        <v>32.019750000000002</v>
      </c>
      <c r="G1178" s="29"/>
      <c r="H1178" s="82">
        <f t="shared" ca="1" si="117"/>
        <v>35.577500000000001</v>
      </c>
      <c r="I1178" s="36">
        <f t="shared" ca="1" si="125"/>
        <v>0</v>
      </c>
      <c r="J1178" s="14"/>
    </row>
    <row r="1179" spans="1:10" ht="15.75" customHeight="1" x14ac:dyDescent="0.25">
      <c r="A1179" s="41" t="s">
        <v>414</v>
      </c>
      <c r="B1179" s="34" t="s">
        <v>961</v>
      </c>
      <c r="C1179" s="35">
        <v>0.95</v>
      </c>
      <c r="D1179" s="30">
        <f t="shared" si="122"/>
        <v>35.577500000000001</v>
      </c>
      <c r="E1179" s="30">
        <f t="shared" si="123"/>
        <v>33.798625000000001</v>
      </c>
      <c r="F1179" s="82">
        <f t="shared" si="124"/>
        <v>32.019750000000002</v>
      </c>
      <c r="G1179" s="29"/>
      <c r="H1179" s="82">
        <f t="shared" ca="1" si="117"/>
        <v>35.577500000000001</v>
      </c>
      <c r="I1179" s="36">
        <f t="shared" ca="1" si="125"/>
        <v>0</v>
      </c>
      <c r="J1179" s="14"/>
    </row>
    <row r="1180" spans="1:10" ht="15.75" customHeight="1" x14ac:dyDescent="0.25">
      <c r="A1180" s="41" t="s">
        <v>414</v>
      </c>
      <c r="B1180" s="34" t="s">
        <v>423</v>
      </c>
      <c r="C1180" s="35">
        <v>0.95</v>
      </c>
      <c r="D1180" s="30">
        <f t="shared" si="122"/>
        <v>35.577500000000001</v>
      </c>
      <c r="E1180" s="30">
        <f t="shared" si="123"/>
        <v>33.798625000000001</v>
      </c>
      <c r="F1180" s="82">
        <f t="shared" si="124"/>
        <v>32.019750000000002</v>
      </c>
      <c r="G1180" s="29"/>
      <c r="H1180" s="82">
        <f t="shared" ca="1" si="117"/>
        <v>35.577500000000001</v>
      </c>
      <c r="I1180" s="36">
        <f t="shared" ca="1" si="125"/>
        <v>0</v>
      </c>
      <c r="J1180" s="14"/>
    </row>
    <row r="1181" spans="1:10" ht="15.75" customHeight="1" x14ac:dyDescent="0.25">
      <c r="A1181" s="41" t="s">
        <v>414</v>
      </c>
      <c r="B1181" s="34" t="s">
        <v>837</v>
      </c>
      <c r="C1181" s="35">
        <v>0.95</v>
      </c>
      <c r="D1181" s="30">
        <f t="shared" si="122"/>
        <v>35.577500000000001</v>
      </c>
      <c r="E1181" s="30">
        <f t="shared" si="123"/>
        <v>33.798625000000001</v>
      </c>
      <c r="F1181" s="82">
        <f t="shared" si="124"/>
        <v>32.019750000000002</v>
      </c>
      <c r="G1181" s="29"/>
      <c r="H1181" s="82">
        <f t="shared" ca="1" si="117"/>
        <v>35.577500000000001</v>
      </c>
      <c r="I1181" s="36">
        <f t="shared" ca="1" si="125"/>
        <v>0</v>
      </c>
      <c r="J1181" s="14"/>
    </row>
    <row r="1182" spans="1:10" ht="15.75" customHeight="1" x14ac:dyDescent="0.25">
      <c r="A1182" s="41" t="s">
        <v>414</v>
      </c>
      <c r="B1182" s="34" t="s">
        <v>970</v>
      </c>
      <c r="C1182" s="35">
        <v>0.95</v>
      </c>
      <c r="D1182" s="30">
        <f t="shared" si="122"/>
        <v>35.577500000000001</v>
      </c>
      <c r="E1182" s="30">
        <f t="shared" si="123"/>
        <v>33.798625000000001</v>
      </c>
      <c r="F1182" s="82">
        <f t="shared" si="124"/>
        <v>32.019750000000002</v>
      </c>
      <c r="G1182" s="29"/>
      <c r="H1182" s="82">
        <f t="shared" ca="1" si="117"/>
        <v>35.577500000000001</v>
      </c>
      <c r="I1182" s="36">
        <f t="shared" ca="1" si="125"/>
        <v>0</v>
      </c>
      <c r="J1182" s="14"/>
    </row>
    <row r="1183" spans="1:10" ht="15.75" customHeight="1" x14ac:dyDescent="0.25">
      <c r="A1183" s="41" t="s">
        <v>414</v>
      </c>
      <c r="B1183" s="34" t="s">
        <v>425</v>
      </c>
      <c r="C1183" s="35">
        <v>0.95</v>
      </c>
      <c r="D1183" s="30">
        <f t="shared" si="122"/>
        <v>35.577500000000001</v>
      </c>
      <c r="E1183" s="30">
        <f t="shared" si="123"/>
        <v>33.798625000000001</v>
      </c>
      <c r="F1183" s="82">
        <f t="shared" si="124"/>
        <v>32.019750000000002</v>
      </c>
      <c r="G1183" s="29"/>
      <c r="H1183" s="82">
        <f t="shared" ca="1" si="117"/>
        <v>35.577500000000001</v>
      </c>
      <c r="I1183" s="36">
        <f t="shared" ca="1" si="125"/>
        <v>0</v>
      </c>
      <c r="J1183" s="14"/>
    </row>
    <row r="1184" spans="1:10" ht="15.75" customHeight="1" x14ac:dyDescent="0.25">
      <c r="A1184" s="41" t="s">
        <v>414</v>
      </c>
      <c r="B1184" s="34" t="s">
        <v>426</v>
      </c>
      <c r="C1184" s="35">
        <v>0.95</v>
      </c>
      <c r="D1184" s="30">
        <f t="shared" si="122"/>
        <v>35.577500000000001</v>
      </c>
      <c r="E1184" s="30">
        <f t="shared" si="123"/>
        <v>33.798625000000001</v>
      </c>
      <c r="F1184" s="82">
        <f t="shared" si="124"/>
        <v>32.019750000000002</v>
      </c>
      <c r="G1184" s="29"/>
      <c r="H1184" s="82">
        <f t="shared" ca="1" si="117"/>
        <v>35.577500000000001</v>
      </c>
      <c r="I1184" s="36">
        <f t="shared" ca="1" si="125"/>
        <v>0</v>
      </c>
      <c r="J1184" s="14"/>
    </row>
    <row r="1185" spans="1:10" ht="15.75" customHeight="1" x14ac:dyDescent="0.25">
      <c r="A1185" s="41" t="s">
        <v>414</v>
      </c>
      <c r="B1185" s="34" t="s">
        <v>842</v>
      </c>
      <c r="C1185" s="35">
        <v>0.95</v>
      </c>
      <c r="D1185" s="30">
        <f t="shared" si="122"/>
        <v>35.577500000000001</v>
      </c>
      <c r="E1185" s="30">
        <f t="shared" si="123"/>
        <v>33.798625000000001</v>
      </c>
      <c r="F1185" s="82">
        <f t="shared" si="124"/>
        <v>32.019750000000002</v>
      </c>
      <c r="G1185" s="29"/>
      <c r="H1185" s="82">
        <f t="shared" ca="1" si="117"/>
        <v>35.577500000000001</v>
      </c>
      <c r="I1185" s="36">
        <f t="shared" ca="1" si="125"/>
        <v>0</v>
      </c>
      <c r="J1185" s="14"/>
    </row>
    <row r="1186" spans="1:10" ht="15.75" customHeight="1" x14ac:dyDescent="0.25">
      <c r="A1186" s="41" t="s">
        <v>414</v>
      </c>
      <c r="B1186" s="34" t="s">
        <v>427</v>
      </c>
      <c r="C1186" s="35">
        <v>0.95</v>
      </c>
      <c r="D1186" s="30">
        <f t="shared" si="122"/>
        <v>35.577500000000001</v>
      </c>
      <c r="E1186" s="30">
        <f t="shared" si="123"/>
        <v>33.798625000000001</v>
      </c>
      <c r="F1186" s="82">
        <f t="shared" si="124"/>
        <v>32.019750000000002</v>
      </c>
      <c r="G1186" s="29"/>
      <c r="H1186" s="82">
        <f t="shared" ca="1" si="117"/>
        <v>35.577500000000001</v>
      </c>
      <c r="I1186" s="36">
        <f t="shared" ca="1" si="125"/>
        <v>0</v>
      </c>
      <c r="J1186" s="14"/>
    </row>
    <row r="1187" spans="1:10" ht="15.75" customHeight="1" x14ac:dyDescent="0.25">
      <c r="A1187" s="41" t="s">
        <v>414</v>
      </c>
      <c r="B1187" s="34" t="s">
        <v>818</v>
      </c>
      <c r="C1187" s="35">
        <v>0.95</v>
      </c>
      <c r="D1187" s="30">
        <f t="shared" si="122"/>
        <v>35.577500000000001</v>
      </c>
      <c r="E1187" s="30">
        <f t="shared" si="123"/>
        <v>33.798625000000001</v>
      </c>
      <c r="F1187" s="82">
        <f t="shared" si="124"/>
        <v>32.019750000000002</v>
      </c>
      <c r="G1187" s="29"/>
      <c r="H1187" s="82">
        <f t="shared" ca="1" si="117"/>
        <v>35.577500000000001</v>
      </c>
      <c r="I1187" s="36">
        <f t="shared" ca="1" si="125"/>
        <v>0</v>
      </c>
      <c r="J1187" s="14"/>
    </row>
    <row r="1188" spans="1:10" ht="15.75" customHeight="1" x14ac:dyDescent="0.25">
      <c r="A1188" s="41" t="s">
        <v>414</v>
      </c>
      <c r="B1188" s="34" t="s">
        <v>428</v>
      </c>
      <c r="C1188" s="35">
        <v>0.95</v>
      </c>
      <c r="D1188" s="30">
        <f t="shared" si="122"/>
        <v>35.577500000000001</v>
      </c>
      <c r="E1188" s="30">
        <f t="shared" si="123"/>
        <v>33.798625000000001</v>
      </c>
      <c r="F1188" s="82">
        <f t="shared" si="124"/>
        <v>32.019750000000002</v>
      </c>
      <c r="G1188" s="29"/>
      <c r="H1188" s="82">
        <f t="shared" ca="1" si="117"/>
        <v>35.577500000000001</v>
      </c>
      <c r="I1188" s="36">
        <f t="shared" ca="1" si="125"/>
        <v>0</v>
      </c>
      <c r="J1188" s="14"/>
    </row>
    <row r="1189" spans="1:10" ht="15.75" customHeight="1" x14ac:dyDescent="0.25">
      <c r="A1189" s="41" t="s">
        <v>414</v>
      </c>
      <c r="B1189" s="34" t="s">
        <v>429</v>
      </c>
      <c r="C1189" s="35">
        <v>0.95</v>
      </c>
      <c r="D1189" s="30">
        <f t="shared" si="122"/>
        <v>35.577500000000001</v>
      </c>
      <c r="E1189" s="30">
        <f t="shared" si="123"/>
        <v>33.798625000000001</v>
      </c>
      <c r="F1189" s="82">
        <f t="shared" si="124"/>
        <v>32.019750000000002</v>
      </c>
      <c r="G1189" s="29"/>
      <c r="H1189" s="82">
        <f t="shared" ca="1" si="117"/>
        <v>35.577500000000001</v>
      </c>
      <c r="I1189" s="36">
        <f t="shared" ca="1" si="125"/>
        <v>0</v>
      </c>
      <c r="J1189" s="14"/>
    </row>
    <row r="1190" spans="1:10" ht="15.75" customHeight="1" x14ac:dyDescent="0.25">
      <c r="A1190" s="41" t="s">
        <v>414</v>
      </c>
      <c r="B1190" s="34" t="s">
        <v>971</v>
      </c>
      <c r="C1190" s="35">
        <v>0.95</v>
      </c>
      <c r="D1190" s="30">
        <f t="shared" si="122"/>
        <v>35.577500000000001</v>
      </c>
      <c r="E1190" s="30">
        <f t="shared" si="123"/>
        <v>33.798625000000001</v>
      </c>
      <c r="F1190" s="82">
        <f t="shared" si="124"/>
        <v>32.019750000000002</v>
      </c>
      <c r="G1190" s="29"/>
      <c r="H1190" s="82">
        <f t="shared" ca="1" si="117"/>
        <v>35.577500000000001</v>
      </c>
      <c r="I1190" s="36">
        <f t="shared" ca="1" si="125"/>
        <v>0</v>
      </c>
      <c r="J1190" s="14"/>
    </row>
    <row r="1191" spans="1:10" ht="15.75" customHeight="1" x14ac:dyDescent="0.25">
      <c r="A1191" s="41" t="s">
        <v>414</v>
      </c>
      <c r="B1191" s="34" t="s">
        <v>962</v>
      </c>
      <c r="C1191" s="35">
        <v>0.95</v>
      </c>
      <c r="D1191" s="30">
        <f t="shared" si="122"/>
        <v>35.577500000000001</v>
      </c>
      <c r="E1191" s="30">
        <f t="shared" si="123"/>
        <v>33.798625000000001</v>
      </c>
      <c r="F1191" s="82">
        <f t="shared" si="124"/>
        <v>32.019750000000002</v>
      </c>
      <c r="G1191" s="29"/>
      <c r="H1191" s="82">
        <f t="shared" ca="1" si="117"/>
        <v>35.577500000000001</v>
      </c>
      <c r="I1191" s="36">
        <f t="shared" ca="1" si="125"/>
        <v>0</v>
      </c>
      <c r="J1191" s="14"/>
    </row>
    <row r="1192" spans="1:10" ht="15.75" customHeight="1" x14ac:dyDescent="0.25">
      <c r="A1192" s="41" t="s">
        <v>414</v>
      </c>
      <c r="B1192" s="34" t="s">
        <v>431</v>
      </c>
      <c r="C1192" s="35">
        <v>0.95</v>
      </c>
      <c r="D1192" s="30">
        <f t="shared" si="122"/>
        <v>35.577500000000001</v>
      </c>
      <c r="E1192" s="30">
        <f t="shared" si="123"/>
        <v>33.798625000000001</v>
      </c>
      <c r="F1192" s="82">
        <f t="shared" si="124"/>
        <v>32.019750000000002</v>
      </c>
      <c r="G1192" s="29"/>
      <c r="H1192" s="82">
        <f t="shared" ca="1" si="117"/>
        <v>35.577500000000001</v>
      </c>
      <c r="I1192" s="36">
        <f t="shared" ca="1" si="125"/>
        <v>0</v>
      </c>
      <c r="J1192" s="14"/>
    </row>
    <row r="1193" spans="1:10" ht="15.75" customHeight="1" x14ac:dyDescent="0.25">
      <c r="A1193" s="41" t="s">
        <v>414</v>
      </c>
      <c r="B1193" s="34" t="s">
        <v>963</v>
      </c>
      <c r="C1193" s="35">
        <v>0.95</v>
      </c>
      <c r="D1193" s="30">
        <f t="shared" si="122"/>
        <v>35.577500000000001</v>
      </c>
      <c r="E1193" s="30">
        <f t="shared" si="123"/>
        <v>33.798625000000001</v>
      </c>
      <c r="F1193" s="82">
        <f t="shared" si="124"/>
        <v>32.019750000000002</v>
      </c>
      <c r="G1193" s="29"/>
      <c r="H1193" s="82">
        <f t="shared" ca="1" si="117"/>
        <v>35.577500000000001</v>
      </c>
      <c r="I1193" s="36">
        <f t="shared" ca="1" si="125"/>
        <v>0</v>
      </c>
      <c r="J1193" s="14"/>
    </row>
    <row r="1194" spans="1:10" ht="15.75" customHeight="1" x14ac:dyDescent="0.25">
      <c r="A1194" s="41" t="s">
        <v>414</v>
      </c>
      <c r="B1194" s="34" t="s">
        <v>432</v>
      </c>
      <c r="C1194" s="35">
        <v>0.95</v>
      </c>
      <c r="D1194" s="30">
        <f t="shared" si="122"/>
        <v>35.577500000000001</v>
      </c>
      <c r="E1194" s="30">
        <f t="shared" si="123"/>
        <v>33.798625000000001</v>
      </c>
      <c r="F1194" s="82">
        <f t="shared" si="124"/>
        <v>32.019750000000002</v>
      </c>
      <c r="G1194" s="29"/>
      <c r="H1194" s="82">
        <f t="shared" ca="1" si="117"/>
        <v>35.577500000000001</v>
      </c>
      <c r="I1194" s="36">
        <f t="shared" ca="1" si="125"/>
        <v>0</v>
      </c>
      <c r="J1194" s="14"/>
    </row>
    <row r="1195" spans="1:10" ht="15.75" customHeight="1" x14ac:dyDescent="0.25">
      <c r="A1195" s="41" t="s">
        <v>414</v>
      </c>
      <c r="B1195" s="34" t="s">
        <v>433</v>
      </c>
      <c r="C1195" s="35">
        <v>0.95</v>
      </c>
      <c r="D1195" s="30">
        <f t="shared" si="122"/>
        <v>35.577500000000001</v>
      </c>
      <c r="E1195" s="30">
        <f t="shared" si="123"/>
        <v>33.798625000000001</v>
      </c>
      <c r="F1195" s="82">
        <f t="shared" si="124"/>
        <v>32.019750000000002</v>
      </c>
      <c r="G1195" s="29"/>
      <c r="H1195" s="82">
        <f t="shared" ca="1" si="117"/>
        <v>35.577500000000001</v>
      </c>
      <c r="I1195" s="36">
        <f t="shared" ca="1" si="125"/>
        <v>0</v>
      </c>
      <c r="J1195" s="14"/>
    </row>
    <row r="1196" spans="1:10" ht="15.75" customHeight="1" x14ac:dyDescent="0.25">
      <c r="A1196" s="41" t="s">
        <v>414</v>
      </c>
      <c r="B1196" s="34" t="s">
        <v>972</v>
      </c>
      <c r="C1196" s="35">
        <v>0.95</v>
      </c>
      <c r="D1196" s="30">
        <f t="shared" si="122"/>
        <v>35.577500000000001</v>
      </c>
      <c r="E1196" s="30">
        <f t="shared" si="123"/>
        <v>33.798625000000001</v>
      </c>
      <c r="F1196" s="82">
        <f t="shared" si="124"/>
        <v>32.019750000000002</v>
      </c>
      <c r="G1196" s="29"/>
      <c r="H1196" s="82">
        <f t="shared" ca="1" si="117"/>
        <v>35.577500000000001</v>
      </c>
      <c r="I1196" s="36">
        <f t="shared" ca="1" si="125"/>
        <v>0</v>
      </c>
      <c r="J1196" s="14"/>
    </row>
    <row r="1197" spans="1:10" ht="15.75" customHeight="1" x14ac:dyDescent="0.25">
      <c r="A1197" s="41" t="s">
        <v>414</v>
      </c>
      <c r="B1197" s="34" t="s">
        <v>435</v>
      </c>
      <c r="C1197" s="35">
        <v>0.95</v>
      </c>
      <c r="D1197" s="30">
        <f t="shared" si="122"/>
        <v>35.577500000000001</v>
      </c>
      <c r="E1197" s="30">
        <f t="shared" si="123"/>
        <v>33.798625000000001</v>
      </c>
      <c r="F1197" s="82">
        <f t="shared" si="124"/>
        <v>32.019750000000002</v>
      </c>
      <c r="G1197" s="29"/>
      <c r="H1197" s="82">
        <f t="shared" ca="1" si="117"/>
        <v>35.577500000000001</v>
      </c>
      <c r="I1197" s="36">
        <f t="shared" ca="1" si="125"/>
        <v>0</v>
      </c>
      <c r="J1197" s="14"/>
    </row>
    <row r="1198" spans="1:10" ht="15.75" customHeight="1" x14ac:dyDescent="0.25">
      <c r="A1198" s="41" t="s">
        <v>414</v>
      </c>
      <c r="B1198" s="34" t="s">
        <v>436</v>
      </c>
      <c r="C1198" s="35">
        <v>0.95</v>
      </c>
      <c r="D1198" s="30">
        <f t="shared" si="122"/>
        <v>35.577500000000001</v>
      </c>
      <c r="E1198" s="30">
        <f t="shared" si="123"/>
        <v>33.798625000000001</v>
      </c>
      <c r="F1198" s="82">
        <f t="shared" si="124"/>
        <v>32.019750000000002</v>
      </c>
      <c r="G1198" s="29"/>
      <c r="H1198" s="82">
        <f t="shared" ca="1" si="117"/>
        <v>35.577500000000001</v>
      </c>
      <c r="I1198" s="36">
        <f t="shared" ca="1" si="125"/>
        <v>0</v>
      </c>
      <c r="J1198" s="14"/>
    </row>
    <row r="1199" spans="1:10" ht="15.75" customHeight="1" x14ac:dyDescent="0.25">
      <c r="A1199" s="41" t="s">
        <v>414</v>
      </c>
      <c r="B1199" s="34" t="s">
        <v>964</v>
      </c>
      <c r="C1199" s="35">
        <v>0.95</v>
      </c>
      <c r="D1199" s="30">
        <f t="shared" si="122"/>
        <v>35.577500000000001</v>
      </c>
      <c r="E1199" s="30">
        <f t="shared" si="123"/>
        <v>33.798625000000001</v>
      </c>
      <c r="F1199" s="82">
        <f t="shared" si="124"/>
        <v>32.019750000000002</v>
      </c>
      <c r="G1199" s="29"/>
      <c r="H1199" s="82">
        <f t="shared" ca="1" si="117"/>
        <v>35.577500000000001</v>
      </c>
      <c r="I1199" s="36">
        <f t="shared" ca="1" si="125"/>
        <v>0</v>
      </c>
      <c r="J1199" s="14"/>
    </row>
    <row r="1200" spans="1:10" ht="15.75" customHeight="1" x14ac:dyDescent="0.25">
      <c r="A1200" s="41" t="s">
        <v>414</v>
      </c>
      <c r="B1200" s="34" t="s">
        <v>973</v>
      </c>
      <c r="C1200" s="35">
        <v>0.95</v>
      </c>
      <c r="D1200" s="30">
        <f t="shared" si="122"/>
        <v>35.577500000000001</v>
      </c>
      <c r="E1200" s="30">
        <f t="shared" si="123"/>
        <v>33.798625000000001</v>
      </c>
      <c r="F1200" s="82">
        <f t="shared" si="124"/>
        <v>32.019750000000002</v>
      </c>
      <c r="G1200" s="29"/>
      <c r="H1200" s="82">
        <f t="shared" ca="1" si="117"/>
        <v>35.577500000000001</v>
      </c>
      <c r="I1200" s="36">
        <f t="shared" ca="1" si="125"/>
        <v>0</v>
      </c>
      <c r="J1200" s="14"/>
    </row>
    <row r="1201" spans="1:10" ht="15.75" customHeight="1" x14ac:dyDescent="0.25">
      <c r="A1201" s="41" t="s">
        <v>414</v>
      </c>
      <c r="B1201" s="34" t="s">
        <v>438</v>
      </c>
      <c r="C1201" s="35">
        <v>0.95</v>
      </c>
      <c r="D1201" s="30">
        <f t="shared" si="122"/>
        <v>35.577500000000001</v>
      </c>
      <c r="E1201" s="30">
        <f t="shared" si="123"/>
        <v>33.798625000000001</v>
      </c>
      <c r="F1201" s="82">
        <f t="shared" si="124"/>
        <v>32.019750000000002</v>
      </c>
      <c r="G1201" s="29"/>
      <c r="H1201" s="82">
        <f t="shared" ca="1" si="117"/>
        <v>35.577500000000001</v>
      </c>
      <c r="I1201" s="36">
        <f t="shared" ca="1" si="125"/>
        <v>0</v>
      </c>
      <c r="J1201" s="14"/>
    </row>
    <row r="1202" spans="1:10" ht="15.75" customHeight="1" x14ac:dyDescent="0.25">
      <c r="A1202" s="41" t="s">
        <v>414</v>
      </c>
      <c r="B1202" s="34" t="s">
        <v>974</v>
      </c>
      <c r="C1202" s="35">
        <v>0.95</v>
      </c>
      <c r="D1202" s="30">
        <f t="shared" si="122"/>
        <v>35.577500000000001</v>
      </c>
      <c r="E1202" s="30">
        <f t="shared" si="123"/>
        <v>33.798625000000001</v>
      </c>
      <c r="F1202" s="82">
        <f t="shared" si="124"/>
        <v>32.019750000000002</v>
      </c>
      <c r="G1202" s="29"/>
      <c r="H1202" s="82">
        <f t="shared" ca="1" si="117"/>
        <v>35.577500000000001</v>
      </c>
      <c r="I1202" s="36">
        <f t="shared" ca="1" si="125"/>
        <v>0</v>
      </c>
      <c r="J1202" s="14"/>
    </row>
    <row r="1203" spans="1:10" ht="15.75" customHeight="1" x14ac:dyDescent="0.25">
      <c r="A1203" s="41" t="s">
        <v>414</v>
      </c>
      <c r="B1203" s="34" t="s">
        <v>440</v>
      </c>
      <c r="C1203" s="35">
        <v>0.95</v>
      </c>
      <c r="D1203" s="30">
        <f t="shared" si="122"/>
        <v>35.577500000000001</v>
      </c>
      <c r="E1203" s="30">
        <f t="shared" si="123"/>
        <v>33.798625000000001</v>
      </c>
      <c r="F1203" s="82">
        <f t="shared" si="124"/>
        <v>32.019750000000002</v>
      </c>
      <c r="G1203" s="29"/>
      <c r="H1203" s="82">
        <f t="shared" ca="1" si="117"/>
        <v>35.577500000000001</v>
      </c>
      <c r="I1203" s="36">
        <f t="shared" ca="1" si="125"/>
        <v>0</v>
      </c>
      <c r="J1203" s="14"/>
    </row>
    <row r="1204" spans="1:10" ht="15.75" customHeight="1" x14ac:dyDescent="0.25">
      <c r="A1204" s="41" t="s">
        <v>414</v>
      </c>
      <c r="B1204" s="34" t="s">
        <v>441</v>
      </c>
      <c r="C1204" s="35">
        <v>0.95</v>
      </c>
      <c r="D1204" s="30">
        <f t="shared" si="122"/>
        <v>35.577500000000001</v>
      </c>
      <c r="E1204" s="30">
        <f t="shared" si="123"/>
        <v>33.798625000000001</v>
      </c>
      <c r="F1204" s="82">
        <f t="shared" si="124"/>
        <v>32.019750000000002</v>
      </c>
      <c r="G1204" s="29"/>
      <c r="H1204" s="82">
        <f t="shared" ca="1" si="117"/>
        <v>35.577500000000001</v>
      </c>
      <c r="I1204" s="36">
        <f t="shared" ca="1" si="125"/>
        <v>0</v>
      </c>
      <c r="J1204" s="14"/>
    </row>
    <row r="1205" spans="1:10" ht="15.75" customHeight="1" x14ac:dyDescent="0.25">
      <c r="A1205" s="41" t="s">
        <v>414</v>
      </c>
      <c r="B1205" s="34" t="s">
        <v>965</v>
      </c>
      <c r="C1205" s="35">
        <v>0.95</v>
      </c>
      <c r="D1205" s="30">
        <f t="shared" si="122"/>
        <v>35.577500000000001</v>
      </c>
      <c r="E1205" s="30">
        <f t="shared" si="123"/>
        <v>33.798625000000001</v>
      </c>
      <c r="F1205" s="82">
        <f t="shared" si="124"/>
        <v>32.019750000000002</v>
      </c>
      <c r="G1205" s="29"/>
      <c r="H1205" s="82">
        <f t="shared" ca="1" si="117"/>
        <v>35.577500000000001</v>
      </c>
      <c r="I1205" s="36">
        <f t="shared" ca="1" si="125"/>
        <v>0</v>
      </c>
      <c r="J1205" s="14"/>
    </row>
    <row r="1206" spans="1:10" ht="15.75" customHeight="1" x14ac:dyDescent="0.25">
      <c r="A1206" s="41" t="s">
        <v>414</v>
      </c>
      <c r="B1206" s="34" t="s">
        <v>442</v>
      </c>
      <c r="C1206" s="35">
        <v>0.95</v>
      </c>
      <c r="D1206" s="30">
        <f t="shared" si="122"/>
        <v>35.577500000000001</v>
      </c>
      <c r="E1206" s="30">
        <f t="shared" si="123"/>
        <v>33.798625000000001</v>
      </c>
      <c r="F1206" s="82">
        <f t="shared" si="124"/>
        <v>32.019750000000002</v>
      </c>
      <c r="G1206" s="29"/>
      <c r="H1206" s="82">
        <f t="shared" ca="1" si="117"/>
        <v>35.577500000000001</v>
      </c>
      <c r="I1206" s="36">
        <f t="shared" ca="1" si="125"/>
        <v>0</v>
      </c>
      <c r="J1206" s="14"/>
    </row>
    <row r="1207" spans="1:10" ht="15.75" customHeight="1" x14ac:dyDescent="0.25">
      <c r="A1207" s="41" t="s">
        <v>414</v>
      </c>
      <c r="B1207" s="34" t="s">
        <v>443</v>
      </c>
      <c r="C1207" s="35">
        <v>0.95</v>
      </c>
      <c r="D1207" s="30">
        <f t="shared" si="122"/>
        <v>35.577500000000001</v>
      </c>
      <c r="E1207" s="30">
        <f t="shared" si="123"/>
        <v>33.798625000000001</v>
      </c>
      <c r="F1207" s="82">
        <f t="shared" si="124"/>
        <v>32.019750000000002</v>
      </c>
      <c r="G1207" s="29"/>
      <c r="H1207" s="82">
        <f t="shared" ca="1" si="117"/>
        <v>35.577500000000001</v>
      </c>
      <c r="I1207" s="36">
        <f t="shared" ca="1" si="125"/>
        <v>0</v>
      </c>
      <c r="J1207" s="14"/>
    </row>
    <row r="1208" spans="1:10" ht="15.75" customHeight="1" x14ac:dyDescent="0.25">
      <c r="A1208" s="41" t="s">
        <v>414</v>
      </c>
      <c r="B1208" s="34" t="s">
        <v>444</v>
      </c>
      <c r="C1208" s="35">
        <v>0.95</v>
      </c>
      <c r="D1208" s="30">
        <f t="shared" si="122"/>
        <v>35.577500000000001</v>
      </c>
      <c r="E1208" s="30">
        <f t="shared" si="123"/>
        <v>33.798625000000001</v>
      </c>
      <c r="F1208" s="82">
        <f t="shared" si="124"/>
        <v>32.019750000000002</v>
      </c>
      <c r="G1208" s="29"/>
      <c r="H1208" s="82">
        <f t="shared" ca="1" si="117"/>
        <v>35.577500000000001</v>
      </c>
      <c r="I1208" s="36">
        <f t="shared" ca="1" si="125"/>
        <v>0</v>
      </c>
      <c r="J1208" s="14"/>
    </row>
    <row r="1209" spans="1:10" ht="15.75" customHeight="1" x14ac:dyDescent="0.25">
      <c r="A1209" s="41" t="s">
        <v>414</v>
      </c>
      <c r="B1209" s="34" t="s">
        <v>445</v>
      </c>
      <c r="C1209" s="35">
        <v>0.95</v>
      </c>
      <c r="D1209" s="30">
        <f t="shared" si="122"/>
        <v>35.577500000000001</v>
      </c>
      <c r="E1209" s="30">
        <f t="shared" si="123"/>
        <v>33.798625000000001</v>
      </c>
      <c r="F1209" s="82">
        <f t="shared" si="124"/>
        <v>32.019750000000002</v>
      </c>
      <c r="G1209" s="29"/>
      <c r="H1209" s="82">
        <f t="shared" ca="1" si="117"/>
        <v>35.577500000000001</v>
      </c>
      <c r="I1209" s="36">
        <f t="shared" ca="1" si="125"/>
        <v>0</v>
      </c>
      <c r="J1209" s="14"/>
    </row>
    <row r="1210" spans="1:10" ht="15.75" customHeight="1" x14ac:dyDescent="0.25">
      <c r="A1210" s="41" t="s">
        <v>414</v>
      </c>
      <c r="B1210" s="34" t="s">
        <v>880</v>
      </c>
      <c r="C1210" s="35">
        <v>0.95</v>
      </c>
      <c r="D1210" s="30">
        <f t="shared" si="122"/>
        <v>35.577500000000001</v>
      </c>
      <c r="E1210" s="30">
        <f t="shared" si="123"/>
        <v>33.798625000000001</v>
      </c>
      <c r="F1210" s="82">
        <f t="shared" si="124"/>
        <v>32.019750000000002</v>
      </c>
      <c r="G1210" s="29"/>
      <c r="H1210" s="82">
        <f t="shared" ca="1" si="117"/>
        <v>35.577500000000001</v>
      </c>
      <c r="I1210" s="36">
        <f t="shared" ca="1" si="125"/>
        <v>0</v>
      </c>
      <c r="J1210" s="14"/>
    </row>
    <row r="1211" spans="1:10" ht="15.75" customHeight="1" x14ac:dyDescent="0.25">
      <c r="A1211" s="41" t="s">
        <v>414</v>
      </c>
      <c r="B1211" s="34" t="s">
        <v>966</v>
      </c>
      <c r="C1211" s="35">
        <v>0.95</v>
      </c>
      <c r="D1211" s="30">
        <f t="shared" si="122"/>
        <v>35.577500000000001</v>
      </c>
      <c r="E1211" s="30">
        <f t="shared" si="123"/>
        <v>33.798625000000001</v>
      </c>
      <c r="F1211" s="82">
        <f t="shared" si="124"/>
        <v>32.019750000000002</v>
      </c>
      <c r="G1211" s="29"/>
      <c r="H1211" s="82">
        <f t="shared" ca="1" si="117"/>
        <v>35.577500000000001</v>
      </c>
      <c r="I1211" s="36">
        <f t="shared" ca="1" si="125"/>
        <v>0</v>
      </c>
      <c r="J1211" s="14"/>
    </row>
    <row r="1212" spans="1:10" ht="15.75" customHeight="1" x14ac:dyDescent="0.25">
      <c r="A1212" s="41" t="s">
        <v>414</v>
      </c>
      <c r="B1212" s="34" t="s">
        <v>446</v>
      </c>
      <c r="C1212" s="35">
        <v>0.95</v>
      </c>
      <c r="D1212" s="30">
        <f t="shared" si="122"/>
        <v>35.577500000000001</v>
      </c>
      <c r="E1212" s="30">
        <f t="shared" si="123"/>
        <v>33.798625000000001</v>
      </c>
      <c r="F1212" s="82">
        <f t="shared" si="124"/>
        <v>32.019750000000002</v>
      </c>
      <c r="G1212" s="29"/>
      <c r="H1212" s="82">
        <f t="shared" ca="1" si="117"/>
        <v>35.577500000000001</v>
      </c>
      <c r="I1212" s="36">
        <f t="shared" ca="1" si="125"/>
        <v>0</v>
      </c>
      <c r="J1212" s="14"/>
    </row>
    <row r="1213" spans="1:10" ht="15.75" customHeight="1" x14ac:dyDescent="0.25">
      <c r="A1213" s="41" t="s">
        <v>414</v>
      </c>
      <c r="B1213" s="34" t="s">
        <v>975</v>
      </c>
      <c r="C1213" s="35">
        <v>0.95</v>
      </c>
      <c r="D1213" s="30">
        <f t="shared" si="122"/>
        <v>35.577500000000001</v>
      </c>
      <c r="E1213" s="30">
        <f t="shared" si="123"/>
        <v>33.798625000000001</v>
      </c>
      <c r="F1213" s="82">
        <f t="shared" si="124"/>
        <v>32.019750000000002</v>
      </c>
      <c r="G1213" s="29"/>
      <c r="H1213" s="82">
        <f t="shared" ca="1" si="117"/>
        <v>35.577500000000001</v>
      </c>
      <c r="I1213" s="36">
        <f t="shared" ca="1" si="125"/>
        <v>0</v>
      </c>
      <c r="J1213" s="14"/>
    </row>
    <row r="1214" spans="1:10" ht="15.75" customHeight="1" x14ac:dyDescent="0.25">
      <c r="A1214" s="41" t="s">
        <v>414</v>
      </c>
      <c r="B1214" s="34" t="s">
        <v>447</v>
      </c>
      <c r="C1214" s="35">
        <v>0.95</v>
      </c>
      <c r="D1214" s="30">
        <f t="shared" si="122"/>
        <v>35.577500000000001</v>
      </c>
      <c r="E1214" s="30">
        <f t="shared" si="123"/>
        <v>33.798625000000001</v>
      </c>
      <c r="F1214" s="82">
        <f t="shared" si="124"/>
        <v>32.019750000000002</v>
      </c>
      <c r="G1214" s="29"/>
      <c r="H1214" s="82">
        <f t="shared" ca="1" si="117"/>
        <v>35.577500000000001</v>
      </c>
      <c r="I1214" s="36">
        <f t="shared" ca="1" si="125"/>
        <v>0</v>
      </c>
      <c r="J1214" s="14"/>
    </row>
    <row r="1215" spans="1:10" ht="15.75" customHeight="1" x14ac:dyDescent="0.25">
      <c r="A1215" s="41" t="s">
        <v>414</v>
      </c>
      <c r="B1215" s="34" t="s">
        <v>448</v>
      </c>
      <c r="C1215" s="35">
        <v>0.95</v>
      </c>
      <c r="D1215" s="30">
        <f t="shared" si="122"/>
        <v>35.577500000000001</v>
      </c>
      <c r="E1215" s="30">
        <f t="shared" si="123"/>
        <v>33.798625000000001</v>
      </c>
      <c r="F1215" s="82">
        <f t="shared" si="124"/>
        <v>32.019750000000002</v>
      </c>
      <c r="G1215" s="29"/>
      <c r="H1215" s="82">
        <f t="shared" ca="1" si="117"/>
        <v>35.577500000000001</v>
      </c>
      <c r="I1215" s="36">
        <f t="shared" ca="1" si="125"/>
        <v>0</v>
      </c>
      <c r="J1215" s="14"/>
    </row>
    <row r="1216" spans="1:10" ht="15.75" customHeight="1" x14ac:dyDescent="0.25">
      <c r="A1216" s="41" t="s">
        <v>414</v>
      </c>
      <c r="B1216" s="34" t="s">
        <v>449</v>
      </c>
      <c r="C1216" s="35">
        <v>0.95</v>
      </c>
      <c r="D1216" s="30">
        <f t="shared" si="122"/>
        <v>35.577500000000001</v>
      </c>
      <c r="E1216" s="30">
        <f t="shared" si="123"/>
        <v>33.798625000000001</v>
      </c>
      <c r="F1216" s="82">
        <f t="shared" si="124"/>
        <v>32.019750000000002</v>
      </c>
      <c r="G1216" s="29"/>
      <c r="H1216" s="82">
        <f t="shared" ca="1" si="117"/>
        <v>35.577500000000001</v>
      </c>
      <c r="I1216" s="36">
        <f t="shared" ca="1" si="125"/>
        <v>0</v>
      </c>
      <c r="J1216" s="14"/>
    </row>
    <row r="1217" spans="1:10" ht="15.75" customHeight="1" x14ac:dyDescent="0.25">
      <c r="A1217" s="41" t="s">
        <v>414</v>
      </c>
      <c r="B1217" s="34" t="s">
        <v>976</v>
      </c>
      <c r="C1217" s="35">
        <v>0.95</v>
      </c>
      <c r="D1217" s="30">
        <f t="shared" si="122"/>
        <v>35.577500000000001</v>
      </c>
      <c r="E1217" s="30">
        <f t="shared" si="123"/>
        <v>33.798625000000001</v>
      </c>
      <c r="F1217" s="82">
        <f t="shared" si="124"/>
        <v>32.019750000000002</v>
      </c>
      <c r="G1217" s="29"/>
      <c r="H1217" s="82">
        <f t="shared" ca="1" si="117"/>
        <v>35.577500000000001</v>
      </c>
      <c r="I1217" s="36">
        <f t="shared" ca="1" si="125"/>
        <v>0</v>
      </c>
      <c r="J1217" s="14"/>
    </row>
    <row r="1218" spans="1:10" ht="15.75" customHeight="1" x14ac:dyDescent="0.25">
      <c r="A1218" s="41" t="s">
        <v>414</v>
      </c>
      <c r="B1218" s="34" t="s">
        <v>977</v>
      </c>
      <c r="C1218" s="35">
        <v>0.95</v>
      </c>
      <c r="D1218" s="30">
        <f t="shared" si="122"/>
        <v>35.577500000000001</v>
      </c>
      <c r="E1218" s="30">
        <f t="shared" si="123"/>
        <v>33.798625000000001</v>
      </c>
      <c r="F1218" s="82">
        <f t="shared" si="124"/>
        <v>32.019750000000002</v>
      </c>
      <c r="G1218" s="29"/>
      <c r="H1218" s="82">
        <f t="shared" ca="1" si="117"/>
        <v>35.577500000000001</v>
      </c>
      <c r="I1218" s="36">
        <f t="shared" ca="1" si="125"/>
        <v>0</v>
      </c>
      <c r="J1218" s="14"/>
    </row>
    <row r="1219" spans="1:10" ht="15.75" customHeight="1" x14ac:dyDescent="0.25">
      <c r="A1219" s="41" t="s">
        <v>414</v>
      </c>
      <c r="B1219" s="34" t="s">
        <v>451</v>
      </c>
      <c r="C1219" s="35">
        <v>0.95</v>
      </c>
      <c r="D1219" s="30">
        <f t="shared" si="122"/>
        <v>35.577500000000001</v>
      </c>
      <c r="E1219" s="30">
        <f t="shared" si="123"/>
        <v>33.798625000000001</v>
      </c>
      <c r="F1219" s="82">
        <f t="shared" si="124"/>
        <v>32.019750000000002</v>
      </c>
      <c r="G1219" s="29"/>
      <c r="H1219" s="82">
        <f t="shared" ca="1" si="117"/>
        <v>35.577500000000001</v>
      </c>
      <c r="I1219" s="36">
        <f t="shared" ca="1" si="125"/>
        <v>0</v>
      </c>
      <c r="J1219" s="14"/>
    </row>
    <row r="1220" spans="1:10" ht="15.75" customHeight="1" x14ac:dyDescent="0.25">
      <c r="A1220" s="41" t="s">
        <v>414</v>
      </c>
      <c r="B1220" s="34" t="s">
        <v>978</v>
      </c>
      <c r="C1220" s="35">
        <v>0.95</v>
      </c>
      <c r="D1220" s="30">
        <f t="shared" si="122"/>
        <v>35.577500000000001</v>
      </c>
      <c r="E1220" s="30">
        <f t="shared" si="123"/>
        <v>33.798625000000001</v>
      </c>
      <c r="F1220" s="82">
        <f t="shared" si="124"/>
        <v>32.019750000000002</v>
      </c>
      <c r="G1220" s="29"/>
      <c r="H1220" s="82">
        <f t="shared" ca="1" si="117"/>
        <v>35.577500000000001</v>
      </c>
      <c r="I1220" s="36">
        <f t="shared" ca="1" si="125"/>
        <v>0</v>
      </c>
      <c r="J1220" s="14"/>
    </row>
    <row r="1221" spans="1:10" ht="15.75" customHeight="1" x14ac:dyDescent="0.25">
      <c r="A1221" s="41" t="s">
        <v>414</v>
      </c>
      <c r="B1221" s="34" t="s">
        <v>978</v>
      </c>
      <c r="C1221" s="35">
        <v>0.95</v>
      </c>
      <c r="D1221" s="30">
        <f t="shared" si="122"/>
        <v>35.577500000000001</v>
      </c>
      <c r="E1221" s="30">
        <f t="shared" si="123"/>
        <v>33.798625000000001</v>
      </c>
      <c r="F1221" s="82">
        <f t="shared" si="124"/>
        <v>32.019750000000002</v>
      </c>
      <c r="G1221" s="29"/>
      <c r="H1221" s="82">
        <f t="shared" ca="1" si="117"/>
        <v>35.577500000000001</v>
      </c>
      <c r="I1221" s="36">
        <f t="shared" ca="1" si="125"/>
        <v>0</v>
      </c>
      <c r="J1221" s="14"/>
    </row>
    <row r="1222" spans="1:10" ht="15.75" customHeight="1" x14ac:dyDescent="0.25">
      <c r="A1222" s="41" t="s">
        <v>414</v>
      </c>
      <c r="B1222" s="34" t="s">
        <v>979</v>
      </c>
      <c r="C1222" s="35">
        <v>0.95</v>
      </c>
      <c r="D1222" s="30">
        <f t="shared" si="122"/>
        <v>35.577500000000001</v>
      </c>
      <c r="E1222" s="30">
        <f t="shared" si="123"/>
        <v>33.798625000000001</v>
      </c>
      <c r="F1222" s="82">
        <f t="shared" si="124"/>
        <v>32.019750000000002</v>
      </c>
      <c r="G1222" s="29"/>
      <c r="H1222" s="82">
        <f t="shared" ca="1" si="117"/>
        <v>35.577500000000001</v>
      </c>
      <c r="I1222" s="36">
        <f t="shared" ca="1" si="125"/>
        <v>0</v>
      </c>
      <c r="J1222" s="14"/>
    </row>
    <row r="1223" spans="1:10" ht="15.75" customHeight="1" x14ac:dyDescent="0.25">
      <c r="A1223" s="41" t="s">
        <v>414</v>
      </c>
      <c r="B1223" s="34" t="s">
        <v>453</v>
      </c>
      <c r="C1223" s="35">
        <v>0.95</v>
      </c>
      <c r="D1223" s="30">
        <f t="shared" si="122"/>
        <v>35.577500000000001</v>
      </c>
      <c r="E1223" s="30">
        <f t="shared" si="123"/>
        <v>33.798625000000001</v>
      </c>
      <c r="F1223" s="82">
        <f t="shared" si="124"/>
        <v>32.019750000000002</v>
      </c>
      <c r="G1223" s="29"/>
      <c r="H1223" s="82">
        <f t="shared" ca="1" si="117"/>
        <v>35.577500000000001</v>
      </c>
      <c r="I1223" s="36">
        <f t="shared" ca="1" si="125"/>
        <v>0</v>
      </c>
      <c r="J1223" s="14"/>
    </row>
    <row r="1224" spans="1:10" ht="15.75" customHeight="1" x14ac:dyDescent="0.25">
      <c r="A1224" s="41" t="s">
        <v>414</v>
      </c>
      <c r="B1224" s="34" t="s">
        <v>454</v>
      </c>
      <c r="C1224" s="35">
        <v>0.95</v>
      </c>
      <c r="D1224" s="30">
        <f t="shared" si="122"/>
        <v>35.577500000000001</v>
      </c>
      <c r="E1224" s="30">
        <f t="shared" si="123"/>
        <v>33.798625000000001</v>
      </c>
      <c r="F1224" s="82">
        <f t="shared" si="124"/>
        <v>32.019750000000002</v>
      </c>
      <c r="G1224" s="29"/>
      <c r="H1224" s="82">
        <f t="shared" ca="1" si="117"/>
        <v>35.577500000000001</v>
      </c>
      <c r="I1224" s="36">
        <f t="shared" ca="1" si="125"/>
        <v>0</v>
      </c>
      <c r="J1224" s="14"/>
    </row>
    <row r="1225" spans="1:10" ht="15.75" customHeight="1" x14ac:dyDescent="0.25">
      <c r="A1225" s="41" t="s">
        <v>414</v>
      </c>
      <c r="B1225" s="34" t="s">
        <v>455</v>
      </c>
      <c r="C1225" s="35">
        <v>0.95</v>
      </c>
      <c r="D1225" s="30">
        <f t="shared" si="122"/>
        <v>35.577500000000001</v>
      </c>
      <c r="E1225" s="30">
        <f t="shared" si="123"/>
        <v>33.798625000000001</v>
      </c>
      <c r="F1225" s="82">
        <f t="shared" si="124"/>
        <v>32.019750000000002</v>
      </c>
      <c r="G1225" s="29"/>
      <c r="H1225" s="82">
        <f t="shared" ca="1" si="117"/>
        <v>35.577500000000001</v>
      </c>
      <c r="I1225" s="36">
        <f t="shared" ca="1" si="125"/>
        <v>0</v>
      </c>
      <c r="J1225" s="14"/>
    </row>
    <row r="1226" spans="1:10" ht="15.75" customHeight="1" x14ac:dyDescent="0.25">
      <c r="A1226" s="41" t="s">
        <v>414</v>
      </c>
      <c r="B1226" s="34" t="s">
        <v>980</v>
      </c>
      <c r="C1226" s="35">
        <v>0.95</v>
      </c>
      <c r="D1226" s="30">
        <f t="shared" si="122"/>
        <v>35.577500000000001</v>
      </c>
      <c r="E1226" s="30">
        <f t="shared" si="123"/>
        <v>33.798625000000001</v>
      </c>
      <c r="F1226" s="82">
        <f t="shared" si="124"/>
        <v>32.019750000000002</v>
      </c>
      <c r="G1226" s="29"/>
      <c r="H1226" s="82">
        <f t="shared" ca="1" si="117"/>
        <v>35.577500000000001</v>
      </c>
      <c r="I1226" s="36">
        <f t="shared" ca="1" si="125"/>
        <v>0</v>
      </c>
      <c r="J1226" s="14"/>
    </row>
    <row r="1227" spans="1:10" ht="15.75" customHeight="1" x14ac:dyDescent="0.25">
      <c r="A1227" s="41" t="s">
        <v>414</v>
      </c>
      <c r="B1227" s="34" t="s">
        <v>981</v>
      </c>
      <c r="C1227" s="35">
        <v>0.95</v>
      </c>
      <c r="D1227" s="30">
        <f t="shared" si="122"/>
        <v>35.577500000000001</v>
      </c>
      <c r="E1227" s="30">
        <f t="shared" si="123"/>
        <v>33.798625000000001</v>
      </c>
      <c r="F1227" s="82">
        <f t="shared" si="124"/>
        <v>32.019750000000002</v>
      </c>
      <c r="G1227" s="29"/>
      <c r="H1227" s="82">
        <f t="shared" ca="1" si="117"/>
        <v>35.577500000000001</v>
      </c>
      <c r="I1227" s="36">
        <f t="shared" ca="1" si="125"/>
        <v>0</v>
      </c>
      <c r="J1227" s="14"/>
    </row>
    <row r="1228" spans="1:10" ht="15.75" customHeight="1" x14ac:dyDescent="0.25">
      <c r="A1228" s="41" t="s">
        <v>414</v>
      </c>
      <c r="B1228" s="34" t="s">
        <v>456</v>
      </c>
      <c r="C1228" s="35">
        <v>0.95</v>
      </c>
      <c r="D1228" s="30">
        <f t="shared" si="122"/>
        <v>35.577500000000001</v>
      </c>
      <c r="E1228" s="30">
        <f t="shared" si="123"/>
        <v>33.798625000000001</v>
      </c>
      <c r="F1228" s="82">
        <f t="shared" si="124"/>
        <v>32.019750000000002</v>
      </c>
      <c r="G1228" s="29"/>
      <c r="H1228" s="82">
        <f t="shared" ca="1" si="117"/>
        <v>35.577500000000001</v>
      </c>
      <c r="I1228" s="36">
        <f t="shared" ca="1" si="125"/>
        <v>0</v>
      </c>
      <c r="J1228" s="14"/>
    </row>
    <row r="1229" spans="1:10" ht="15.75" customHeight="1" x14ac:dyDescent="0.25">
      <c r="A1229" s="41" t="s">
        <v>414</v>
      </c>
      <c r="B1229" s="34" t="s">
        <v>457</v>
      </c>
      <c r="C1229" s="35">
        <v>0.95</v>
      </c>
      <c r="D1229" s="30">
        <f t="shared" si="122"/>
        <v>35.577500000000001</v>
      </c>
      <c r="E1229" s="30">
        <f t="shared" si="123"/>
        <v>33.798625000000001</v>
      </c>
      <c r="F1229" s="82">
        <f t="shared" si="124"/>
        <v>32.019750000000002</v>
      </c>
      <c r="G1229" s="29"/>
      <c r="H1229" s="82">
        <f t="shared" ref="H1229:H1292" ca="1" si="126">IF($H$8&lt;2500,D1229, IF(AND($H$8&lt;5000,$H$8&gt;2500),E1229,F1229))</f>
        <v>35.577500000000001</v>
      </c>
      <c r="I1229" s="36">
        <f t="shared" ca="1" si="125"/>
        <v>0</v>
      </c>
      <c r="J1229" s="14"/>
    </row>
    <row r="1230" spans="1:10" ht="15.75" customHeight="1" x14ac:dyDescent="0.25">
      <c r="A1230" s="41" t="s">
        <v>414</v>
      </c>
      <c r="B1230" s="34" t="s">
        <v>458</v>
      </c>
      <c r="C1230" s="35">
        <v>0.95</v>
      </c>
      <c r="D1230" s="30">
        <f t="shared" si="122"/>
        <v>35.577500000000001</v>
      </c>
      <c r="E1230" s="30">
        <f t="shared" si="123"/>
        <v>33.798625000000001</v>
      </c>
      <c r="F1230" s="82">
        <f t="shared" si="124"/>
        <v>32.019750000000002</v>
      </c>
      <c r="G1230" s="29"/>
      <c r="H1230" s="82">
        <f t="shared" ca="1" si="126"/>
        <v>35.577500000000001</v>
      </c>
      <c r="I1230" s="36">
        <f t="shared" ca="1" si="125"/>
        <v>0</v>
      </c>
      <c r="J1230" s="14"/>
    </row>
    <row r="1231" spans="1:10" ht="15.75" customHeight="1" x14ac:dyDescent="0.25">
      <c r="A1231" s="41" t="s">
        <v>414</v>
      </c>
      <c r="B1231" s="34" t="s">
        <v>459</v>
      </c>
      <c r="C1231" s="35">
        <v>0.95</v>
      </c>
      <c r="D1231" s="30">
        <f t="shared" si="122"/>
        <v>35.577500000000001</v>
      </c>
      <c r="E1231" s="30">
        <f t="shared" si="123"/>
        <v>33.798625000000001</v>
      </c>
      <c r="F1231" s="82">
        <f t="shared" si="124"/>
        <v>32.019750000000002</v>
      </c>
      <c r="G1231" s="29"/>
      <c r="H1231" s="82">
        <f t="shared" ca="1" si="126"/>
        <v>35.577500000000001</v>
      </c>
      <c r="I1231" s="36">
        <f t="shared" ca="1" si="125"/>
        <v>0</v>
      </c>
      <c r="J1231" s="14"/>
    </row>
    <row r="1232" spans="1:10" ht="15.75" customHeight="1" x14ac:dyDescent="0.25">
      <c r="A1232" s="41" t="s">
        <v>414</v>
      </c>
      <c r="B1232" s="34" t="s">
        <v>167</v>
      </c>
      <c r="C1232" s="35">
        <v>0.95</v>
      </c>
      <c r="D1232" s="30">
        <f t="shared" si="122"/>
        <v>35.577500000000001</v>
      </c>
      <c r="E1232" s="30">
        <f t="shared" si="123"/>
        <v>33.798625000000001</v>
      </c>
      <c r="F1232" s="82">
        <f t="shared" si="124"/>
        <v>32.019750000000002</v>
      </c>
      <c r="G1232" s="29"/>
      <c r="H1232" s="82">
        <f t="shared" ca="1" si="126"/>
        <v>35.577500000000001</v>
      </c>
      <c r="I1232" s="36">
        <f t="shared" ca="1" si="125"/>
        <v>0</v>
      </c>
      <c r="J1232" s="14"/>
    </row>
    <row r="1233" spans="1:10" ht="15.75" customHeight="1" x14ac:dyDescent="0.25">
      <c r="A1233" s="41" t="s">
        <v>414</v>
      </c>
      <c r="B1233" s="34" t="s">
        <v>461</v>
      </c>
      <c r="C1233" s="35">
        <v>0.95</v>
      </c>
      <c r="D1233" s="30">
        <f t="shared" ref="D1233:D1281" si="127">C1233*$K$9</f>
        <v>35.577500000000001</v>
      </c>
      <c r="E1233" s="30">
        <f t="shared" ref="E1233:E1281" si="128">D1233*0.95</f>
        <v>33.798625000000001</v>
      </c>
      <c r="F1233" s="82">
        <f t="shared" ref="F1233:F1281" si="129">D1233*0.9</f>
        <v>32.019750000000002</v>
      </c>
      <c r="G1233" s="29"/>
      <c r="H1233" s="82">
        <f t="shared" ca="1" si="126"/>
        <v>35.577500000000001</v>
      </c>
      <c r="I1233" s="36">
        <f t="shared" ref="I1233:I1281" ca="1" si="130">G1233*H1233</f>
        <v>0</v>
      </c>
      <c r="J1233" s="14"/>
    </row>
    <row r="1234" spans="1:10" ht="15.75" customHeight="1" x14ac:dyDescent="0.25">
      <c r="A1234" s="41" t="s">
        <v>414</v>
      </c>
      <c r="B1234" s="34" t="s">
        <v>462</v>
      </c>
      <c r="C1234" s="35">
        <v>0.95</v>
      </c>
      <c r="D1234" s="30">
        <f t="shared" si="127"/>
        <v>35.577500000000001</v>
      </c>
      <c r="E1234" s="30">
        <f t="shared" si="128"/>
        <v>33.798625000000001</v>
      </c>
      <c r="F1234" s="82">
        <f t="shared" si="129"/>
        <v>32.019750000000002</v>
      </c>
      <c r="G1234" s="29"/>
      <c r="H1234" s="82">
        <f t="shared" ca="1" si="126"/>
        <v>35.577500000000001</v>
      </c>
      <c r="I1234" s="36">
        <f t="shared" ca="1" si="130"/>
        <v>0</v>
      </c>
      <c r="J1234" s="14"/>
    </row>
    <row r="1235" spans="1:10" ht="15.75" customHeight="1" x14ac:dyDescent="0.25">
      <c r="A1235" s="41" t="s">
        <v>414</v>
      </c>
      <c r="B1235" s="34" t="s">
        <v>463</v>
      </c>
      <c r="C1235" s="35">
        <v>0.95</v>
      </c>
      <c r="D1235" s="30">
        <f t="shared" si="127"/>
        <v>35.577500000000001</v>
      </c>
      <c r="E1235" s="30">
        <f t="shared" si="128"/>
        <v>33.798625000000001</v>
      </c>
      <c r="F1235" s="82">
        <f t="shared" si="129"/>
        <v>32.019750000000002</v>
      </c>
      <c r="G1235" s="29"/>
      <c r="H1235" s="82">
        <f t="shared" ca="1" si="126"/>
        <v>35.577500000000001</v>
      </c>
      <c r="I1235" s="36">
        <f t="shared" ca="1" si="130"/>
        <v>0</v>
      </c>
      <c r="J1235" s="14"/>
    </row>
    <row r="1236" spans="1:10" ht="15.75" customHeight="1" x14ac:dyDescent="0.25">
      <c r="A1236" s="41" t="s">
        <v>414</v>
      </c>
      <c r="B1236" s="34" t="s">
        <v>464</v>
      </c>
      <c r="C1236" s="35">
        <v>0.95</v>
      </c>
      <c r="D1236" s="30">
        <f t="shared" si="127"/>
        <v>35.577500000000001</v>
      </c>
      <c r="E1236" s="30">
        <f t="shared" si="128"/>
        <v>33.798625000000001</v>
      </c>
      <c r="F1236" s="82">
        <f t="shared" si="129"/>
        <v>32.019750000000002</v>
      </c>
      <c r="G1236" s="29"/>
      <c r="H1236" s="82">
        <f t="shared" ca="1" si="126"/>
        <v>35.577500000000001</v>
      </c>
      <c r="I1236" s="36">
        <f t="shared" ca="1" si="130"/>
        <v>0</v>
      </c>
      <c r="J1236" s="14"/>
    </row>
    <row r="1237" spans="1:10" ht="15.75" customHeight="1" x14ac:dyDescent="0.25">
      <c r="A1237" s="41" t="s">
        <v>414</v>
      </c>
      <c r="B1237" s="34" t="s">
        <v>982</v>
      </c>
      <c r="C1237" s="35">
        <v>0.95</v>
      </c>
      <c r="D1237" s="30">
        <f t="shared" si="127"/>
        <v>35.577500000000001</v>
      </c>
      <c r="E1237" s="30">
        <f t="shared" si="128"/>
        <v>33.798625000000001</v>
      </c>
      <c r="F1237" s="82">
        <f t="shared" si="129"/>
        <v>32.019750000000002</v>
      </c>
      <c r="G1237" s="29"/>
      <c r="H1237" s="82">
        <f t="shared" ca="1" si="126"/>
        <v>35.577500000000001</v>
      </c>
      <c r="I1237" s="36">
        <f t="shared" ca="1" si="130"/>
        <v>0</v>
      </c>
      <c r="J1237" s="14"/>
    </row>
    <row r="1238" spans="1:10" ht="15.75" customHeight="1" x14ac:dyDescent="0.25">
      <c r="A1238" s="41" t="s">
        <v>414</v>
      </c>
      <c r="B1238" s="34" t="s">
        <v>466</v>
      </c>
      <c r="C1238" s="35">
        <v>0.95</v>
      </c>
      <c r="D1238" s="30">
        <f t="shared" si="127"/>
        <v>35.577500000000001</v>
      </c>
      <c r="E1238" s="30">
        <f t="shared" si="128"/>
        <v>33.798625000000001</v>
      </c>
      <c r="F1238" s="82">
        <f t="shared" si="129"/>
        <v>32.019750000000002</v>
      </c>
      <c r="G1238" s="29"/>
      <c r="H1238" s="82">
        <f t="shared" ca="1" si="126"/>
        <v>35.577500000000001</v>
      </c>
      <c r="I1238" s="36">
        <f t="shared" ca="1" si="130"/>
        <v>0</v>
      </c>
      <c r="J1238" s="14"/>
    </row>
    <row r="1239" spans="1:10" ht="15.75" customHeight="1" x14ac:dyDescent="0.25">
      <c r="A1239" s="41" t="s">
        <v>414</v>
      </c>
      <c r="B1239" s="34" t="s">
        <v>983</v>
      </c>
      <c r="C1239" s="35">
        <v>0.95</v>
      </c>
      <c r="D1239" s="30">
        <f t="shared" si="127"/>
        <v>35.577500000000001</v>
      </c>
      <c r="E1239" s="30">
        <f t="shared" si="128"/>
        <v>33.798625000000001</v>
      </c>
      <c r="F1239" s="82">
        <f t="shared" si="129"/>
        <v>32.019750000000002</v>
      </c>
      <c r="G1239" s="29"/>
      <c r="H1239" s="82">
        <f t="shared" ca="1" si="126"/>
        <v>35.577500000000001</v>
      </c>
      <c r="I1239" s="36">
        <f t="shared" ca="1" si="130"/>
        <v>0</v>
      </c>
      <c r="J1239" s="14"/>
    </row>
    <row r="1240" spans="1:10" ht="15.75" customHeight="1" x14ac:dyDescent="0.25">
      <c r="A1240" s="41" t="s">
        <v>414</v>
      </c>
      <c r="B1240" s="34" t="s">
        <v>967</v>
      </c>
      <c r="C1240" s="35">
        <v>0.95</v>
      </c>
      <c r="D1240" s="30">
        <f t="shared" si="127"/>
        <v>35.577500000000001</v>
      </c>
      <c r="E1240" s="30">
        <f t="shared" si="128"/>
        <v>33.798625000000001</v>
      </c>
      <c r="F1240" s="82">
        <f t="shared" si="129"/>
        <v>32.019750000000002</v>
      </c>
      <c r="G1240" s="29"/>
      <c r="H1240" s="82">
        <f t="shared" ca="1" si="126"/>
        <v>35.577500000000001</v>
      </c>
      <c r="I1240" s="36">
        <f t="shared" ca="1" si="130"/>
        <v>0</v>
      </c>
      <c r="J1240" s="14"/>
    </row>
    <row r="1241" spans="1:10" ht="15.75" customHeight="1" x14ac:dyDescent="0.25">
      <c r="A1241" s="41" t="s">
        <v>414</v>
      </c>
      <c r="B1241" s="34" t="s">
        <v>984</v>
      </c>
      <c r="C1241" s="35">
        <v>0.95</v>
      </c>
      <c r="D1241" s="30">
        <f t="shared" si="127"/>
        <v>35.577500000000001</v>
      </c>
      <c r="E1241" s="30">
        <f t="shared" si="128"/>
        <v>33.798625000000001</v>
      </c>
      <c r="F1241" s="82">
        <f t="shared" si="129"/>
        <v>32.019750000000002</v>
      </c>
      <c r="G1241" s="29"/>
      <c r="H1241" s="82">
        <f t="shared" ca="1" si="126"/>
        <v>35.577500000000001</v>
      </c>
      <c r="I1241" s="36">
        <f t="shared" ca="1" si="130"/>
        <v>0</v>
      </c>
      <c r="J1241" s="14"/>
    </row>
    <row r="1242" spans="1:10" ht="15.75" customHeight="1" x14ac:dyDescent="0.25">
      <c r="A1242" s="41" t="s">
        <v>414</v>
      </c>
      <c r="B1242" s="34" t="s">
        <v>469</v>
      </c>
      <c r="C1242" s="35">
        <v>0.95</v>
      </c>
      <c r="D1242" s="30">
        <f t="shared" si="127"/>
        <v>35.577500000000001</v>
      </c>
      <c r="E1242" s="30">
        <f t="shared" si="128"/>
        <v>33.798625000000001</v>
      </c>
      <c r="F1242" s="82">
        <f t="shared" si="129"/>
        <v>32.019750000000002</v>
      </c>
      <c r="G1242" s="29"/>
      <c r="H1242" s="82">
        <f t="shared" ca="1" si="126"/>
        <v>35.577500000000001</v>
      </c>
      <c r="I1242" s="36">
        <f t="shared" ca="1" si="130"/>
        <v>0</v>
      </c>
      <c r="J1242" s="14"/>
    </row>
    <row r="1243" spans="1:10" ht="15.75" customHeight="1" x14ac:dyDescent="0.25">
      <c r="A1243" s="41" t="s">
        <v>414</v>
      </c>
      <c r="B1243" s="34" t="s">
        <v>985</v>
      </c>
      <c r="C1243" s="35">
        <v>0.95</v>
      </c>
      <c r="D1243" s="30">
        <f t="shared" si="127"/>
        <v>35.577500000000001</v>
      </c>
      <c r="E1243" s="30">
        <f t="shared" si="128"/>
        <v>33.798625000000001</v>
      </c>
      <c r="F1243" s="82">
        <f t="shared" si="129"/>
        <v>32.019750000000002</v>
      </c>
      <c r="G1243" s="29"/>
      <c r="H1243" s="82">
        <f t="shared" ca="1" si="126"/>
        <v>35.577500000000001</v>
      </c>
      <c r="I1243" s="36">
        <f t="shared" ca="1" si="130"/>
        <v>0</v>
      </c>
      <c r="J1243" s="14"/>
    </row>
    <row r="1244" spans="1:10" ht="15.75" customHeight="1" x14ac:dyDescent="0.25">
      <c r="A1244" s="41" t="s">
        <v>414</v>
      </c>
      <c r="B1244" s="34" t="s">
        <v>470</v>
      </c>
      <c r="C1244" s="35">
        <v>0.95</v>
      </c>
      <c r="D1244" s="30">
        <f t="shared" si="127"/>
        <v>35.577500000000001</v>
      </c>
      <c r="E1244" s="30">
        <f t="shared" si="128"/>
        <v>33.798625000000001</v>
      </c>
      <c r="F1244" s="82">
        <f t="shared" si="129"/>
        <v>32.019750000000002</v>
      </c>
      <c r="G1244" s="29"/>
      <c r="H1244" s="82">
        <f t="shared" ca="1" si="126"/>
        <v>35.577500000000001</v>
      </c>
      <c r="I1244" s="36">
        <f t="shared" ca="1" si="130"/>
        <v>0</v>
      </c>
      <c r="J1244" s="14"/>
    </row>
    <row r="1245" spans="1:10" ht="15.75" customHeight="1" x14ac:dyDescent="0.25">
      <c r="A1245" s="41" t="s">
        <v>414</v>
      </c>
      <c r="B1245" s="34" t="s">
        <v>986</v>
      </c>
      <c r="C1245" s="35">
        <v>0.95</v>
      </c>
      <c r="D1245" s="30">
        <f t="shared" si="127"/>
        <v>35.577500000000001</v>
      </c>
      <c r="E1245" s="30">
        <f t="shared" si="128"/>
        <v>33.798625000000001</v>
      </c>
      <c r="F1245" s="82">
        <f t="shared" si="129"/>
        <v>32.019750000000002</v>
      </c>
      <c r="G1245" s="29"/>
      <c r="H1245" s="82">
        <f t="shared" ca="1" si="126"/>
        <v>35.577500000000001</v>
      </c>
      <c r="I1245" s="36">
        <f t="shared" ca="1" si="130"/>
        <v>0</v>
      </c>
      <c r="J1245" s="14"/>
    </row>
    <row r="1246" spans="1:10" ht="15.75" customHeight="1" x14ac:dyDescent="0.25">
      <c r="A1246" s="41" t="s">
        <v>414</v>
      </c>
      <c r="B1246" s="34" t="s">
        <v>987</v>
      </c>
      <c r="C1246" s="35">
        <v>0.95</v>
      </c>
      <c r="D1246" s="30">
        <f t="shared" si="127"/>
        <v>35.577500000000001</v>
      </c>
      <c r="E1246" s="30">
        <f t="shared" si="128"/>
        <v>33.798625000000001</v>
      </c>
      <c r="F1246" s="82">
        <f t="shared" si="129"/>
        <v>32.019750000000002</v>
      </c>
      <c r="G1246" s="29"/>
      <c r="H1246" s="82">
        <f t="shared" ca="1" si="126"/>
        <v>35.577500000000001</v>
      </c>
      <c r="I1246" s="36">
        <f t="shared" ca="1" si="130"/>
        <v>0</v>
      </c>
      <c r="J1246" s="14"/>
    </row>
    <row r="1247" spans="1:10" ht="15.75" customHeight="1" x14ac:dyDescent="0.25">
      <c r="A1247" s="41" t="s">
        <v>414</v>
      </c>
      <c r="B1247" s="34" t="s">
        <v>988</v>
      </c>
      <c r="C1247" s="35">
        <v>0.95</v>
      </c>
      <c r="D1247" s="30">
        <f t="shared" si="127"/>
        <v>35.577500000000001</v>
      </c>
      <c r="E1247" s="30">
        <f t="shared" si="128"/>
        <v>33.798625000000001</v>
      </c>
      <c r="F1247" s="82">
        <f t="shared" si="129"/>
        <v>32.019750000000002</v>
      </c>
      <c r="G1247" s="29"/>
      <c r="H1247" s="82">
        <f t="shared" ca="1" si="126"/>
        <v>35.577500000000001</v>
      </c>
      <c r="I1247" s="36">
        <f t="shared" ca="1" si="130"/>
        <v>0</v>
      </c>
      <c r="J1247" s="14"/>
    </row>
    <row r="1248" spans="1:10" ht="15.75" customHeight="1" x14ac:dyDescent="0.25">
      <c r="A1248" s="41" t="s">
        <v>414</v>
      </c>
      <c r="B1248" s="34" t="s">
        <v>473</v>
      </c>
      <c r="C1248" s="35">
        <v>0.95</v>
      </c>
      <c r="D1248" s="30">
        <f t="shared" si="127"/>
        <v>35.577500000000001</v>
      </c>
      <c r="E1248" s="30">
        <f t="shared" si="128"/>
        <v>33.798625000000001</v>
      </c>
      <c r="F1248" s="82">
        <f t="shared" si="129"/>
        <v>32.019750000000002</v>
      </c>
      <c r="G1248" s="29"/>
      <c r="H1248" s="82">
        <f t="shared" ca="1" si="126"/>
        <v>35.577500000000001</v>
      </c>
      <c r="I1248" s="36">
        <f t="shared" ca="1" si="130"/>
        <v>0</v>
      </c>
      <c r="J1248" s="14"/>
    </row>
    <row r="1249" spans="1:10" ht="15.75" customHeight="1" x14ac:dyDescent="0.25">
      <c r="A1249" s="41" t="s">
        <v>414</v>
      </c>
      <c r="B1249" s="34" t="s">
        <v>989</v>
      </c>
      <c r="C1249" s="35">
        <v>0.95</v>
      </c>
      <c r="D1249" s="30">
        <f t="shared" si="127"/>
        <v>35.577500000000001</v>
      </c>
      <c r="E1249" s="30">
        <f t="shared" si="128"/>
        <v>33.798625000000001</v>
      </c>
      <c r="F1249" s="82">
        <f t="shared" si="129"/>
        <v>32.019750000000002</v>
      </c>
      <c r="G1249" s="29"/>
      <c r="H1249" s="82">
        <f t="shared" ca="1" si="126"/>
        <v>35.577500000000001</v>
      </c>
      <c r="I1249" s="36">
        <f t="shared" ca="1" si="130"/>
        <v>0</v>
      </c>
      <c r="J1249" s="14"/>
    </row>
    <row r="1250" spans="1:10" ht="15.75" customHeight="1" x14ac:dyDescent="0.25">
      <c r="A1250" s="41" t="s">
        <v>414</v>
      </c>
      <c r="B1250" s="34" t="s">
        <v>474</v>
      </c>
      <c r="C1250" s="35">
        <v>0.95</v>
      </c>
      <c r="D1250" s="30">
        <f t="shared" si="127"/>
        <v>35.577500000000001</v>
      </c>
      <c r="E1250" s="30">
        <f t="shared" si="128"/>
        <v>33.798625000000001</v>
      </c>
      <c r="F1250" s="82">
        <f t="shared" si="129"/>
        <v>32.019750000000002</v>
      </c>
      <c r="G1250" s="29"/>
      <c r="H1250" s="82">
        <f t="shared" ca="1" si="126"/>
        <v>35.577500000000001</v>
      </c>
      <c r="I1250" s="36">
        <f t="shared" ca="1" si="130"/>
        <v>0</v>
      </c>
      <c r="J1250" s="14"/>
    </row>
    <row r="1251" spans="1:10" ht="15.75" customHeight="1" x14ac:dyDescent="0.25">
      <c r="A1251" s="41" t="s">
        <v>414</v>
      </c>
      <c r="B1251" s="34" t="s">
        <v>475</v>
      </c>
      <c r="C1251" s="35">
        <v>0.95</v>
      </c>
      <c r="D1251" s="30">
        <f t="shared" si="127"/>
        <v>35.577500000000001</v>
      </c>
      <c r="E1251" s="30">
        <f t="shared" si="128"/>
        <v>33.798625000000001</v>
      </c>
      <c r="F1251" s="82">
        <f t="shared" si="129"/>
        <v>32.019750000000002</v>
      </c>
      <c r="G1251" s="29"/>
      <c r="H1251" s="82">
        <f t="shared" ca="1" si="126"/>
        <v>35.577500000000001</v>
      </c>
      <c r="I1251" s="36">
        <f t="shared" ca="1" si="130"/>
        <v>0</v>
      </c>
      <c r="J1251" s="14"/>
    </row>
    <row r="1252" spans="1:10" ht="15.75" customHeight="1" x14ac:dyDescent="0.25">
      <c r="A1252" s="41" t="s">
        <v>414</v>
      </c>
      <c r="B1252" s="34" t="s">
        <v>990</v>
      </c>
      <c r="C1252" s="35">
        <v>0.95</v>
      </c>
      <c r="D1252" s="30">
        <f t="shared" si="127"/>
        <v>35.577500000000001</v>
      </c>
      <c r="E1252" s="30">
        <f t="shared" si="128"/>
        <v>33.798625000000001</v>
      </c>
      <c r="F1252" s="82">
        <f t="shared" si="129"/>
        <v>32.019750000000002</v>
      </c>
      <c r="G1252" s="29"/>
      <c r="H1252" s="82">
        <f t="shared" ca="1" si="126"/>
        <v>35.577500000000001</v>
      </c>
      <c r="I1252" s="36">
        <f t="shared" ca="1" si="130"/>
        <v>0</v>
      </c>
      <c r="J1252" s="14"/>
    </row>
    <row r="1253" spans="1:10" ht="15.75" customHeight="1" x14ac:dyDescent="0.25">
      <c r="A1253" s="41" t="s">
        <v>414</v>
      </c>
      <c r="B1253" s="34" t="s">
        <v>476</v>
      </c>
      <c r="C1253" s="35">
        <v>0.95</v>
      </c>
      <c r="D1253" s="30">
        <f t="shared" si="127"/>
        <v>35.577500000000001</v>
      </c>
      <c r="E1253" s="30">
        <f t="shared" si="128"/>
        <v>33.798625000000001</v>
      </c>
      <c r="F1253" s="82">
        <f t="shared" si="129"/>
        <v>32.019750000000002</v>
      </c>
      <c r="G1253" s="29"/>
      <c r="H1253" s="82">
        <f t="shared" ca="1" si="126"/>
        <v>35.577500000000001</v>
      </c>
      <c r="I1253" s="36">
        <f t="shared" ca="1" si="130"/>
        <v>0</v>
      </c>
      <c r="J1253" s="14"/>
    </row>
    <row r="1254" spans="1:10" ht="15.75" customHeight="1" x14ac:dyDescent="0.25">
      <c r="A1254" s="41" t="s">
        <v>414</v>
      </c>
      <c r="B1254" s="34" t="s">
        <v>477</v>
      </c>
      <c r="C1254" s="35">
        <v>0.95</v>
      </c>
      <c r="D1254" s="30">
        <f t="shared" si="127"/>
        <v>35.577500000000001</v>
      </c>
      <c r="E1254" s="30">
        <f t="shared" si="128"/>
        <v>33.798625000000001</v>
      </c>
      <c r="F1254" s="82">
        <f t="shared" si="129"/>
        <v>32.019750000000002</v>
      </c>
      <c r="G1254" s="29"/>
      <c r="H1254" s="82">
        <f t="shared" ca="1" si="126"/>
        <v>35.577500000000001</v>
      </c>
      <c r="I1254" s="36">
        <f t="shared" ca="1" si="130"/>
        <v>0</v>
      </c>
      <c r="J1254" s="14"/>
    </row>
    <row r="1255" spans="1:10" ht="15.75" customHeight="1" x14ac:dyDescent="0.25">
      <c r="A1255" s="41" t="s">
        <v>414</v>
      </c>
      <c r="B1255" s="34" t="s">
        <v>991</v>
      </c>
      <c r="C1255" s="35">
        <v>0.95</v>
      </c>
      <c r="D1255" s="30">
        <f t="shared" si="127"/>
        <v>35.577500000000001</v>
      </c>
      <c r="E1255" s="30">
        <f t="shared" si="128"/>
        <v>33.798625000000001</v>
      </c>
      <c r="F1255" s="82">
        <f t="shared" si="129"/>
        <v>32.019750000000002</v>
      </c>
      <c r="G1255" s="29"/>
      <c r="H1255" s="82">
        <f t="shared" ca="1" si="126"/>
        <v>35.577500000000001</v>
      </c>
      <c r="I1255" s="36">
        <f t="shared" ca="1" si="130"/>
        <v>0</v>
      </c>
      <c r="J1255" s="14"/>
    </row>
    <row r="1256" spans="1:10" ht="15.75" customHeight="1" x14ac:dyDescent="0.25">
      <c r="A1256" s="41" t="s">
        <v>414</v>
      </c>
      <c r="B1256" s="34" t="s">
        <v>479</v>
      </c>
      <c r="C1256" s="35">
        <v>0.95</v>
      </c>
      <c r="D1256" s="30">
        <f t="shared" si="127"/>
        <v>35.577500000000001</v>
      </c>
      <c r="E1256" s="30">
        <f t="shared" si="128"/>
        <v>33.798625000000001</v>
      </c>
      <c r="F1256" s="82">
        <f t="shared" si="129"/>
        <v>32.019750000000002</v>
      </c>
      <c r="G1256" s="29"/>
      <c r="H1256" s="82">
        <f t="shared" ca="1" si="126"/>
        <v>35.577500000000001</v>
      </c>
      <c r="I1256" s="36">
        <f t="shared" ca="1" si="130"/>
        <v>0</v>
      </c>
      <c r="J1256" s="14"/>
    </row>
    <row r="1257" spans="1:10" ht="15.75" customHeight="1" x14ac:dyDescent="0.25">
      <c r="A1257" s="41" t="s">
        <v>414</v>
      </c>
      <c r="B1257" s="34" t="s">
        <v>480</v>
      </c>
      <c r="C1257" s="35">
        <v>0.95</v>
      </c>
      <c r="D1257" s="30">
        <f t="shared" si="127"/>
        <v>35.577500000000001</v>
      </c>
      <c r="E1257" s="30">
        <f t="shared" si="128"/>
        <v>33.798625000000001</v>
      </c>
      <c r="F1257" s="82">
        <f t="shared" si="129"/>
        <v>32.019750000000002</v>
      </c>
      <c r="G1257" s="29"/>
      <c r="H1257" s="82">
        <f t="shared" ca="1" si="126"/>
        <v>35.577500000000001</v>
      </c>
      <c r="I1257" s="36">
        <f t="shared" ca="1" si="130"/>
        <v>0</v>
      </c>
      <c r="J1257" s="14"/>
    </row>
    <row r="1258" spans="1:10" ht="15.75" customHeight="1" x14ac:dyDescent="0.25">
      <c r="A1258" s="41" t="s">
        <v>414</v>
      </c>
      <c r="B1258" s="34" t="s">
        <v>481</v>
      </c>
      <c r="C1258" s="35">
        <v>0.95</v>
      </c>
      <c r="D1258" s="30">
        <f t="shared" si="127"/>
        <v>35.577500000000001</v>
      </c>
      <c r="E1258" s="30">
        <f t="shared" si="128"/>
        <v>33.798625000000001</v>
      </c>
      <c r="F1258" s="82">
        <f t="shared" si="129"/>
        <v>32.019750000000002</v>
      </c>
      <c r="G1258" s="29"/>
      <c r="H1258" s="82">
        <f t="shared" ca="1" si="126"/>
        <v>35.577500000000001</v>
      </c>
      <c r="I1258" s="36">
        <f t="shared" ca="1" si="130"/>
        <v>0</v>
      </c>
      <c r="J1258" s="14"/>
    </row>
    <row r="1259" spans="1:10" ht="15.75" customHeight="1" x14ac:dyDescent="0.25">
      <c r="A1259" s="41" t="s">
        <v>414</v>
      </c>
      <c r="B1259" s="34" t="s">
        <v>992</v>
      </c>
      <c r="C1259" s="35">
        <v>0.95</v>
      </c>
      <c r="D1259" s="30">
        <f t="shared" si="127"/>
        <v>35.577500000000001</v>
      </c>
      <c r="E1259" s="30">
        <f t="shared" si="128"/>
        <v>33.798625000000001</v>
      </c>
      <c r="F1259" s="82">
        <f t="shared" si="129"/>
        <v>32.019750000000002</v>
      </c>
      <c r="G1259" s="29"/>
      <c r="H1259" s="82">
        <f t="shared" ca="1" si="126"/>
        <v>35.577500000000001</v>
      </c>
      <c r="I1259" s="36">
        <f t="shared" ca="1" si="130"/>
        <v>0</v>
      </c>
      <c r="J1259" s="14"/>
    </row>
    <row r="1260" spans="1:10" ht="15.75" customHeight="1" x14ac:dyDescent="0.25">
      <c r="A1260" s="41" t="s">
        <v>414</v>
      </c>
      <c r="B1260" s="34" t="s">
        <v>993</v>
      </c>
      <c r="C1260" s="35">
        <v>0.95</v>
      </c>
      <c r="D1260" s="30">
        <f t="shared" si="127"/>
        <v>35.577500000000001</v>
      </c>
      <c r="E1260" s="30">
        <f t="shared" si="128"/>
        <v>33.798625000000001</v>
      </c>
      <c r="F1260" s="82">
        <f t="shared" si="129"/>
        <v>32.019750000000002</v>
      </c>
      <c r="G1260" s="29"/>
      <c r="H1260" s="82">
        <f t="shared" ca="1" si="126"/>
        <v>35.577500000000001</v>
      </c>
      <c r="I1260" s="36">
        <f t="shared" ca="1" si="130"/>
        <v>0</v>
      </c>
      <c r="J1260" s="14"/>
    </row>
    <row r="1261" spans="1:10" ht="15.75" customHeight="1" x14ac:dyDescent="0.25">
      <c r="A1261" s="41" t="s">
        <v>414</v>
      </c>
      <c r="B1261" s="34" t="s">
        <v>483</v>
      </c>
      <c r="C1261" s="35">
        <v>0.95</v>
      </c>
      <c r="D1261" s="30">
        <f t="shared" si="127"/>
        <v>35.577500000000001</v>
      </c>
      <c r="E1261" s="30">
        <f t="shared" si="128"/>
        <v>33.798625000000001</v>
      </c>
      <c r="F1261" s="82">
        <f t="shared" si="129"/>
        <v>32.019750000000002</v>
      </c>
      <c r="G1261" s="29"/>
      <c r="H1261" s="82">
        <f t="shared" ca="1" si="126"/>
        <v>35.577500000000001</v>
      </c>
      <c r="I1261" s="36">
        <f t="shared" ca="1" si="130"/>
        <v>0</v>
      </c>
      <c r="J1261" s="14"/>
    </row>
    <row r="1262" spans="1:10" ht="15.75" customHeight="1" x14ac:dyDescent="0.25">
      <c r="A1262" s="41" t="s">
        <v>414</v>
      </c>
      <c r="B1262" s="34" t="s">
        <v>484</v>
      </c>
      <c r="C1262" s="35">
        <v>0.95</v>
      </c>
      <c r="D1262" s="30">
        <f t="shared" si="127"/>
        <v>35.577500000000001</v>
      </c>
      <c r="E1262" s="30">
        <f t="shared" si="128"/>
        <v>33.798625000000001</v>
      </c>
      <c r="F1262" s="82">
        <f t="shared" si="129"/>
        <v>32.019750000000002</v>
      </c>
      <c r="G1262" s="29"/>
      <c r="H1262" s="82">
        <f t="shared" ca="1" si="126"/>
        <v>35.577500000000001</v>
      </c>
      <c r="I1262" s="36">
        <f t="shared" ca="1" si="130"/>
        <v>0</v>
      </c>
      <c r="J1262" s="14"/>
    </row>
    <row r="1263" spans="1:10" ht="15.75" customHeight="1" x14ac:dyDescent="0.25">
      <c r="A1263" s="41" t="s">
        <v>414</v>
      </c>
      <c r="B1263" s="34" t="s">
        <v>994</v>
      </c>
      <c r="C1263" s="35">
        <v>0.95</v>
      </c>
      <c r="D1263" s="30">
        <f t="shared" si="127"/>
        <v>35.577500000000001</v>
      </c>
      <c r="E1263" s="30">
        <f t="shared" si="128"/>
        <v>33.798625000000001</v>
      </c>
      <c r="F1263" s="82">
        <f t="shared" si="129"/>
        <v>32.019750000000002</v>
      </c>
      <c r="G1263" s="29"/>
      <c r="H1263" s="82">
        <f t="shared" ca="1" si="126"/>
        <v>35.577500000000001</v>
      </c>
      <c r="I1263" s="36">
        <f t="shared" ca="1" si="130"/>
        <v>0</v>
      </c>
      <c r="J1263" s="14"/>
    </row>
    <row r="1264" spans="1:10" ht="15.75" customHeight="1" x14ac:dyDescent="0.25">
      <c r="A1264" s="41" t="s">
        <v>414</v>
      </c>
      <c r="B1264" s="34" t="s">
        <v>485</v>
      </c>
      <c r="C1264" s="35">
        <v>0.95</v>
      </c>
      <c r="D1264" s="30">
        <f t="shared" si="127"/>
        <v>35.577500000000001</v>
      </c>
      <c r="E1264" s="30">
        <f t="shared" si="128"/>
        <v>33.798625000000001</v>
      </c>
      <c r="F1264" s="82">
        <f t="shared" si="129"/>
        <v>32.019750000000002</v>
      </c>
      <c r="G1264" s="29"/>
      <c r="H1264" s="82">
        <f t="shared" ca="1" si="126"/>
        <v>35.577500000000001</v>
      </c>
      <c r="I1264" s="36">
        <f t="shared" ca="1" si="130"/>
        <v>0</v>
      </c>
      <c r="J1264" s="14"/>
    </row>
    <row r="1265" spans="1:10" ht="15.75" customHeight="1" x14ac:dyDescent="0.25">
      <c r="A1265" s="41" t="s">
        <v>414</v>
      </c>
      <c r="B1265" s="34" t="s">
        <v>995</v>
      </c>
      <c r="C1265" s="35">
        <v>0.95</v>
      </c>
      <c r="D1265" s="30">
        <f t="shared" si="127"/>
        <v>35.577500000000001</v>
      </c>
      <c r="E1265" s="30">
        <f t="shared" si="128"/>
        <v>33.798625000000001</v>
      </c>
      <c r="F1265" s="82">
        <f t="shared" si="129"/>
        <v>32.019750000000002</v>
      </c>
      <c r="G1265" s="29"/>
      <c r="H1265" s="82">
        <f t="shared" ca="1" si="126"/>
        <v>35.577500000000001</v>
      </c>
      <c r="I1265" s="36">
        <f t="shared" ca="1" si="130"/>
        <v>0</v>
      </c>
      <c r="J1265" s="14"/>
    </row>
    <row r="1266" spans="1:10" ht="15.75" customHeight="1" x14ac:dyDescent="0.25">
      <c r="A1266" s="41" t="s">
        <v>414</v>
      </c>
      <c r="B1266" s="34" t="s">
        <v>996</v>
      </c>
      <c r="C1266" s="35">
        <v>0.95</v>
      </c>
      <c r="D1266" s="30">
        <f t="shared" si="127"/>
        <v>35.577500000000001</v>
      </c>
      <c r="E1266" s="30">
        <f t="shared" si="128"/>
        <v>33.798625000000001</v>
      </c>
      <c r="F1266" s="82">
        <f t="shared" si="129"/>
        <v>32.019750000000002</v>
      </c>
      <c r="G1266" s="29"/>
      <c r="H1266" s="82">
        <f t="shared" ca="1" si="126"/>
        <v>35.577500000000001</v>
      </c>
      <c r="I1266" s="36">
        <f t="shared" ca="1" si="130"/>
        <v>0</v>
      </c>
      <c r="J1266" s="14"/>
    </row>
    <row r="1267" spans="1:10" ht="15.75" customHeight="1" x14ac:dyDescent="0.25">
      <c r="A1267" s="41" t="s">
        <v>414</v>
      </c>
      <c r="B1267" s="34" t="s">
        <v>997</v>
      </c>
      <c r="C1267" s="35">
        <v>0.95</v>
      </c>
      <c r="D1267" s="30">
        <f t="shared" si="127"/>
        <v>35.577500000000001</v>
      </c>
      <c r="E1267" s="30">
        <f t="shared" si="128"/>
        <v>33.798625000000001</v>
      </c>
      <c r="F1267" s="82">
        <f t="shared" si="129"/>
        <v>32.019750000000002</v>
      </c>
      <c r="G1267" s="29"/>
      <c r="H1267" s="82">
        <f t="shared" ca="1" si="126"/>
        <v>35.577500000000001</v>
      </c>
      <c r="I1267" s="36">
        <f t="shared" ca="1" si="130"/>
        <v>0</v>
      </c>
      <c r="J1267" s="14"/>
    </row>
    <row r="1268" spans="1:10" ht="15.75" customHeight="1" x14ac:dyDescent="0.25">
      <c r="A1268" s="41" t="s">
        <v>414</v>
      </c>
      <c r="B1268" s="34" t="s">
        <v>489</v>
      </c>
      <c r="C1268" s="35">
        <v>0.95</v>
      </c>
      <c r="D1268" s="30">
        <f t="shared" si="127"/>
        <v>35.577500000000001</v>
      </c>
      <c r="E1268" s="30">
        <f t="shared" si="128"/>
        <v>33.798625000000001</v>
      </c>
      <c r="F1268" s="82">
        <f t="shared" si="129"/>
        <v>32.019750000000002</v>
      </c>
      <c r="G1268" s="29"/>
      <c r="H1268" s="82">
        <f t="shared" ca="1" si="126"/>
        <v>35.577500000000001</v>
      </c>
      <c r="I1268" s="36">
        <f t="shared" ca="1" si="130"/>
        <v>0</v>
      </c>
      <c r="J1268" s="14"/>
    </row>
    <row r="1269" spans="1:10" ht="15.75" customHeight="1" x14ac:dyDescent="0.25">
      <c r="A1269" s="41" t="s">
        <v>414</v>
      </c>
      <c r="B1269" s="34" t="s">
        <v>998</v>
      </c>
      <c r="C1269" s="35">
        <v>0.95</v>
      </c>
      <c r="D1269" s="30">
        <f t="shared" si="127"/>
        <v>35.577500000000001</v>
      </c>
      <c r="E1269" s="30">
        <f t="shared" si="128"/>
        <v>33.798625000000001</v>
      </c>
      <c r="F1269" s="82">
        <f t="shared" si="129"/>
        <v>32.019750000000002</v>
      </c>
      <c r="G1269" s="29"/>
      <c r="H1269" s="82">
        <f t="shared" ca="1" si="126"/>
        <v>35.577500000000001</v>
      </c>
      <c r="I1269" s="36">
        <f t="shared" ca="1" si="130"/>
        <v>0</v>
      </c>
      <c r="J1269" s="14"/>
    </row>
    <row r="1270" spans="1:10" ht="15.75" customHeight="1" x14ac:dyDescent="0.25">
      <c r="A1270" s="41" t="s">
        <v>414</v>
      </c>
      <c r="B1270" s="34" t="s">
        <v>490</v>
      </c>
      <c r="C1270" s="35">
        <v>0.95</v>
      </c>
      <c r="D1270" s="30">
        <f t="shared" si="127"/>
        <v>35.577500000000001</v>
      </c>
      <c r="E1270" s="30">
        <f t="shared" si="128"/>
        <v>33.798625000000001</v>
      </c>
      <c r="F1270" s="82">
        <f t="shared" si="129"/>
        <v>32.019750000000002</v>
      </c>
      <c r="G1270" s="29"/>
      <c r="H1270" s="82">
        <f t="shared" ca="1" si="126"/>
        <v>35.577500000000001</v>
      </c>
      <c r="I1270" s="36">
        <f t="shared" ca="1" si="130"/>
        <v>0</v>
      </c>
      <c r="J1270" s="14"/>
    </row>
    <row r="1271" spans="1:10" ht="15.75" customHeight="1" x14ac:dyDescent="0.25">
      <c r="A1271" s="41" t="s">
        <v>414</v>
      </c>
      <c r="B1271" s="34" t="s">
        <v>999</v>
      </c>
      <c r="C1271" s="35">
        <v>0.95</v>
      </c>
      <c r="D1271" s="30">
        <f t="shared" si="127"/>
        <v>35.577500000000001</v>
      </c>
      <c r="E1271" s="30">
        <f t="shared" si="128"/>
        <v>33.798625000000001</v>
      </c>
      <c r="F1271" s="82">
        <f t="shared" si="129"/>
        <v>32.019750000000002</v>
      </c>
      <c r="G1271" s="29"/>
      <c r="H1271" s="82">
        <f t="shared" ca="1" si="126"/>
        <v>35.577500000000001</v>
      </c>
      <c r="I1271" s="36">
        <f t="shared" ca="1" si="130"/>
        <v>0</v>
      </c>
      <c r="J1271" s="14"/>
    </row>
    <row r="1272" spans="1:10" ht="15.75" customHeight="1" x14ac:dyDescent="0.25">
      <c r="A1272" s="41" t="s">
        <v>414</v>
      </c>
      <c r="B1272" s="34" t="s">
        <v>491</v>
      </c>
      <c r="C1272" s="35">
        <v>0.95</v>
      </c>
      <c r="D1272" s="30">
        <f t="shared" si="127"/>
        <v>35.577500000000001</v>
      </c>
      <c r="E1272" s="30">
        <f t="shared" si="128"/>
        <v>33.798625000000001</v>
      </c>
      <c r="F1272" s="82">
        <f t="shared" si="129"/>
        <v>32.019750000000002</v>
      </c>
      <c r="G1272" s="29"/>
      <c r="H1272" s="82">
        <f t="shared" ca="1" si="126"/>
        <v>35.577500000000001</v>
      </c>
      <c r="I1272" s="36">
        <f t="shared" ca="1" si="130"/>
        <v>0</v>
      </c>
      <c r="J1272" s="14"/>
    </row>
    <row r="1273" spans="1:10" ht="15.75" customHeight="1" x14ac:dyDescent="0.25">
      <c r="A1273" s="41" t="s">
        <v>414</v>
      </c>
      <c r="B1273" s="34" t="s">
        <v>492</v>
      </c>
      <c r="C1273" s="35">
        <v>0.95</v>
      </c>
      <c r="D1273" s="30">
        <f t="shared" si="127"/>
        <v>35.577500000000001</v>
      </c>
      <c r="E1273" s="30">
        <f t="shared" si="128"/>
        <v>33.798625000000001</v>
      </c>
      <c r="F1273" s="82">
        <f t="shared" si="129"/>
        <v>32.019750000000002</v>
      </c>
      <c r="G1273" s="29"/>
      <c r="H1273" s="82">
        <f t="shared" ca="1" si="126"/>
        <v>35.577500000000001</v>
      </c>
      <c r="I1273" s="36">
        <f t="shared" ca="1" si="130"/>
        <v>0</v>
      </c>
      <c r="J1273" s="14"/>
    </row>
    <row r="1274" spans="1:10" ht="15.75" customHeight="1" x14ac:dyDescent="0.25">
      <c r="A1274" s="41" t="s">
        <v>414</v>
      </c>
      <c r="B1274" s="34" t="s">
        <v>1000</v>
      </c>
      <c r="C1274" s="35">
        <v>0.95</v>
      </c>
      <c r="D1274" s="30">
        <f t="shared" si="127"/>
        <v>35.577500000000001</v>
      </c>
      <c r="E1274" s="30">
        <f t="shared" si="128"/>
        <v>33.798625000000001</v>
      </c>
      <c r="F1274" s="82">
        <f t="shared" si="129"/>
        <v>32.019750000000002</v>
      </c>
      <c r="G1274" s="29"/>
      <c r="H1274" s="82">
        <f t="shared" ca="1" si="126"/>
        <v>35.577500000000001</v>
      </c>
      <c r="I1274" s="36">
        <f t="shared" ca="1" si="130"/>
        <v>0</v>
      </c>
      <c r="J1274" s="14"/>
    </row>
    <row r="1275" spans="1:10" ht="15.75" customHeight="1" x14ac:dyDescent="0.25">
      <c r="A1275" s="41" t="s">
        <v>414</v>
      </c>
      <c r="B1275" s="34" t="s">
        <v>494</v>
      </c>
      <c r="C1275" s="35">
        <v>0.95</v>
      </c>
      <c r="D1275" s="30">
        <f t="shared" si="127"/>
        <v>35.577500000000001</v>
      </c>
      <c r="E1275" s="30">
        <f t="shared" si="128"/>
        <v>33.798625000000001</v>
      </c>
      <c r="F1275" s="82">
        <f t="shared" si="129"/>
        <v>32.019750000000002</v>
      </c>
      <c r="G1275" s="29"/>
      <c r="H1275" s="82">
        <f t="shared" ca="1" si="126"/>
        <v>35.577500000000001</v>
      </c>
      <c r="I1275" s="36">
        <f t="shared" ca="1" si="130"/>
        <v>0</v>
      </c>
      <c r="J1275" s="14"/>
    </row>
    <row r="1276" spans="1:10" ht="15.75" customHeight="1" x14ac:dyDescent="0.25">
      <c r="A1276" s="41" t="s">
        <v>414</v>
      </c>
      <c r="B1276" s="34" t="s">
        <v>495</v>
      </c>
      <c r="C1276" s="35">
        <v>0.95</v>
      </c>
      <c r="D1276" s="30">
        <f t="shared" si="127"/>
        <v>35.577500000000001</v>
      </c>
      <c r="E1276" s="30">
        <f t="shared" si="128"/>
        <v>33.798625000000001</v>
      </c>
      <c r="F1276" s="82">
        <f t="shared" si="129"/>
        <v>32.019750000000002</v>
      </c>
      <c r="G1276" s="29"/>
      <c r="H1276" s="82">
        <f t="shared" ca="1" si="126"/>
        <v>35.577500000000001</v>
      </c>
      <c r="I1276" s="36">
        <f t="shared" ca="1" si="130"/>
        <v>0</v>
      </c>
      <c r="J1276" s="14"/>
    </row>
    <row r="1277" spans="1:10" ht="15.75" customHeight="1" x14ac:dyDescent="0.25">
      <c r="A1277" s="41" t="s">
        <v>414</v>
      </c>
      <c r="B1277" s="34" t="s">
        <v>496</v>
      </c>
      <c r="C1277" s="35">
        <v>0.95</v>
      </c>
      <c r="D1277" s="30">
        <f t="shared" si="127"/>
        <v>35.577500000000001</v>
      </c>
      <c r="E1277" s="30">
        <f t="shared" si="128"/>
        <v>33.798625000000001</v>
      </c>
      <c r="F1277" s="82">
        <f t="shared" si="129"/>
        <v>32.019750000000002</v>
      </c>
      <c r="G1277" s="29"/>
      <c r="H1277" s="82">
        <f t="shared" ca="1" si="126"/>
        <v>35.577500000000001</v>
      </c>
      <c r="I1277" s="36">
        <f t="shared" ca="1" si="130"/>
        <v>0</v>
      </c>
      <c r="J1277" s="14"/>
    </row>
    <row r="1278" spans="1:10" ht="15.75" customHeight="1" x14ac:dyDescent="0.25">
      <c r="A1278" s="41" t="s">
        <v>414</v>
      </c>
      <c r="B1278" s="34" t="s">
        <v>497</v>
      </c>
      <c r="C1278" s="35">
        <v>0.95</v>
      </c>
      <c r="D1278" s="30">
        <f t="shared" si="127"/>
        <v>35.577500000000001</v>
      </c>
      <c r="E1278" s="30">
        <f t="shared" si="128"/>
        <v>33.798625000000001</v>
      </c>
      <c r="F1278" s="82">
        <f t="shared" si="129"/>
        <v>32.019750000000002</v>
      </c>
      <c r="G1278" s="29"/>
      <c r="H1278" s="82">
        <f t="shared" ca="1" si="126"/>
        <v>35.577500000000001</v>
      </c>
      <c r="I1278" s="36">
        <f t="shared" ca="1" si="130"/>
        <v>0</v>
      </c>
      <c r="J1278" s="14"/>
    </row>
    <row r="1279" spans="1:10" ht="15.75" customHeight="1" x14ac:dyDescent="0.25">
      <c r="A1279" s="41" t="s">
        <v>414</v>
      </c>
      <c r="B1279" s="34" t="s">
        <v>1001</v>
      </c>
      <c r="C1279" s="35">
        <v>0.95</v>
      </c>
      <c r="D1279" s="30">
        <f t="shared" si="127"/>
        <v>35.577500000000001</v>
      </c>
      <c r="E1279" s="30">
        <f t="shared" si="128"/>
        <v>33.798625000000001</v>
      </c>
      <c r="F1279" s="82">
        <f t="shared" si="129"/>
        <v>32.019750000000002</v>
      </c>
      <c r="G1279" s="29"/>
      <c r="H1279" s="82">
        <f t="shared" ca="1" si="126"/>
        <v>35.577500000000001</v>
      </c>
      <c r="I1279" s="36">
        <f t="shared" ca="1" si="130"/>
        <v>0</v>
      </c>
      <c r="J1279" s="14"/>
    </row>
    <row r="1280" spans="1:10" ht="15.75" customHeight="1" x14ac:dyDescent="0.25">
      <c r="A1280" s="41" t="s">
        <v>414</v>
      </c>
      <c r="B1280" s="34" t="s">
        <v>1002</v>
      </c>
      <c r="C1280" s="35">
        <v>0.95</v>
      </c>
      <c r="D1280" s="30">
        <f t="shared" si="127"/>
        <v>35.577500000000001</v>
      </c>
      <c r="E1280" s="30">
        <f t="shared" si="128"/>
        <v>33.798625000000001</v>
      </c>
      <c r="F1280" s="82">
        <f t="shared" si="129"/>
        <v>32.019750000000002</v>
      </c>
      <c r="G1280" s="29"/>
      <c r="H1280" s="82">
        <f t="shared" ca="1" si="126"/>
        <v>35.577500000000001</v>
      </c>
      <c r="I1280" s="36">
        <f t="shared" ca="1" si="130"/>
        <v>0</v>
      </c>
      <c r="J1280" s="14"/>
    </row>
    <row r="1281" spans="1:13" ht="15.75" customHeight="1" x14ac:dyDescent="0.25">
      <c r="A1281" s="41" t="s">
        <v>414</v>
      </c>
      <c r="B1281" s="34" t="s">
        <v>500</v>
      </c>
      <c r="C1281" s="35">
        <v>0.95</v>
      </c>
      <c r="D1281" s="30">
        <f t="shared" si="127"/>
        <v>35.577500000000001</v>
      </c>
      <c r="E1281" s="30">
        <f t="shared" si="128"/>
        <v>33.798625000000001</v>
      </c>
      <c r="F1281" s="82">
        <f t="shared" si="129"/>
        <v>32.019750000000002</v>
      </c>
      <c r="G1281" s="29"/>
      <c r="H1281" s="82">
        <f t="shared" ca="1" si="126"/>
        <v>35.577500000000001</v>
      </c>
      <c r="I1281" s="36">
        <f t="shared" ca="1" si="130"/>
        <v>0</v>
      </c>
      <c r="J1281" s="14"/>
    </row>
    <row r="1282" spans="1:13" ht="16.5" customHeight="1" x14ac:dyDescent="0.25">
      <c r="A1282" s="49"/>
      <c r="B1282" s="56" t="s">
        <v>2473</v>
      </c>
      <c r="C1282" s="51"/>
      <c r="D1282" s="51"/>
      <c r="E1282" s="52"/>
      <c r="F1282" s="52"/>
      <c r="G1282" s="53"/>
      <c r="H1282" s="82">
        <f t="shared" ca="1" si="126"/>
        <v>0</v>
      </c>
      <c r="I1282" s="55"/>
      <c r="J1282" s="57"/>
      <c r="K1282" s="58"/>
      <c r="L1282" s="13"/>
      <c r="M1282" s="13"/>
    </row>
    <row r="1283" spans="1:13" ht="15.75" customHeight="1" x14ac:dyDescent="0.25">
      <c r="A1283" s="41" t="s">
        <v>408</v>
      </c>
      <c r="B1283" s="34" t="s">
        <v>1773</v>
      </c>
      <c r="C1283" s="35">
        <v>1.65</v>
      </c>
      <c r="D1283" s="30">
        <f t="shared" ref="D1283" si="131">C1283*$K$9</f>
        <v>61.792500000000004</v>
      </c>
      <c r="E1283" s="30">
        <f t="shared" ref="E1283" si="132">D1283*0.95</f>
        <v>58.702874999999999</v>
      </c>
      <c r="F1283" s="82">
        <f t="shared" ref="F1283" si="133">D1283*0.9</f>
        <v>55.613250000000008</v>
      </c>
      <c r="G1283" s="29"/>
      <c r="H1283" s="82">
        <f t="shared" ca="1" si="126"/>
        <v>61.792500000000004</v>
      </c>
      <c r="I1283" s="36">
        <f t="shared" ref="I1283" ca="1" si="134">G1283*H1283</f>
        <v>0</v>
      </c>
      <c r="J1283" s="14"/>
    </row>
    <row r="1284" spans="1:13" ht="15.75" customHeight="1" x14ac:dyDescent="0.25">
      <c r="A1284" s="41" t="s">
        <v>408</v>
      </c>
      <c r="B1284" s="34" t="s">
        <v>1774</v>
      </c>
      <c r="C1284" s="35">
        <v>1.65</v>
      </c>
      <c r="D1284" s="30">
        <f t="shared" ref="D1284:D1347" si="135">C1284*$K$9</f>
        <v>61.792500000000004</v>
      </c>
      <c r="E1284" s="30">
        <f t="shared" ref="E1284:E1347" si="136">D1284*0.95</f>
        <v>58.702874999999999</v>
      </c>
      <c r="F1284" s="82">
        <f t="shared" ref="F1284:F1347" si="137">D1284*0.9</f>
        <v>55.613250000000008</v>
      </c>
      <c r="G1284" s="29"/>
      <c r="H1284" s="82">
        <f t="shared" ca="1" si="126"/>
        <v>61.792500000000004</v>
      </c>
      <c r="I1284" s="36">
        <f t="shared" ref="I1284:I1347" ca="1" si="138">G1284*H1284</f>
        <v>0</v>
      </c>
      <c r="J1284" s="14"/>
    </row>
    <row r="1285" spans="1:13" ht="15.75" customHeight="1" x14ac:dyDescent="0.25">
      <c r="A1285" s="41" t="s">
        <v>408</v>
      </c>
      <c r="B1285" s="34" t="s">
        <v>1775</v>
      </c>
      <c r="C1285" s="35">
        <v>1.65</v>
      </c>
      <c r="D1285" s="30">
        <f t="shared" si="135"/>
        <v>61.792500000000004</v>
      </c>
      <c r="E1285" s="30">
        <f t="shared" si="136"/>
        <v>58.702874999999999</v>
      </c>
      <c r="F1285" s="82">
        <f t="shared" si="137"/>
        <v>55.613250000000008</v>
      </c>
      <c r="G1285" s="29"/>
      <c r="H1285" s="82">
        <f t="shared" ca="1" si="126"/>
        <v>61.792500000000004</v>
      </c>
      <c r="I1285" s="36">
        <f t="shared" ca="1" si="138"/>
        <v>0</v>
      </c>
      <c r="J1285" s="14"/>
    </row>
    <row r="1286" spans="1:13" ht="15.75" customHeight="1" x14ac:dyDescent="0.25">
      <c r="A1286" s="41" t="s">
        <v>408</v>
      </c>
      <c r="B1286" s="34" t="s">
        <v>1776</v>
      </c>
      <c r="C1286" s="35">
        <v>1.65</v>
      </c>
      <c r="D1286" s="30">
        <f t="shared" si="135"/>
        <v>61.792500000000004</v>
      </c>
      <c r="E1286" s="30">
        <f t="shared" si="136"/>
        <v>58.702874999999999</v>
      </c>
      <c r="F1286" s="82">
        <f t="shared" si="137"/>
        <v>55.613250000000008</v>
      </c>
      <c r="G1286" s="29"/>
      <c r="H1286" s="82">
        <f t="shared" ca="1" si="126"/>
        <v>61.792500000000004</v>
      </c>
      <c r="I1286" s="36">
        <f t="shared" ca="1" si="138"/>
        <v>0</v>
      </c>
      <c r="J1286" s="14"/>
    </row>
    <row r="1287" spans="1:13" ht="15.75" customHeight="1" x14ac:dyDescent="0.25">
      <c r="A1287" s="41" t="s">
        <v>408</v>
      </c>
      <c r="B1287" s="34" t="s">
        <v>1777</v>
      </c>
      <c r="C1287" s="35">
        <v>1.65</v>
      </c>
      <c r="D1287" s="30">
        <f t="shared" si="135"/>
        <v>61.792500000000004</v>
      </c>
      <c r="E1287" s="30">
        <f t="shared" si="136"/>
        <v>58.702874999999999</v>
      </c>
      <c r="F1287" s="82">
        <f t="shared" si="137"/>
        <v>55.613250000000008</v>
      </c>
      <c r="G1287" s="29"/>
      <c r="H1287" s="82">
        <f t="shared" ca="1" si="126"/>
        <v>61.792500000000004</v>
      </c>
      <c r="I1287" s="36">
        <f t="shared" ca="1" si="138"/>
        <v>0</v>
      </c>
      <c r="J1287" s="14"/>
    </row>
    <row r="1288" spans="1:13" ht="15.75" customHeight="1" x14ac:dyDescent="0.25">
      <c r="A1288" s="41" t="s">
        <v>414</v>
      </c>
      <c r="B1288" s="34" t="s">
        <v>417</v>
      </c>
      <c r="C1288" s="35">
        <v>1.65</v>
      </c>
      <c r="D1288" s="30">
        <f t="shared" si="135"/>
        <v>61.792500000000004</v>
      </c>
      <c r="E1288" s="30">
        <f t="shared" si="136"/>
        <v>58.702874999999999</v>
      </c>
      <c r="F1288" s="82">
        <f t="shared" si="137"/>
        <v>55.613250000000008</v>
      </c>
      <c r="G1288" s="29"/>
      <c r="H1288" s="82">
        <f t="shared" ca="1" si="126"/>
        <v>61.792500000000004</v>
      </c>
      <c r="I1288" s="36">
        <f t="shared" ca="1" si="138"/>
        <v>0</v>
      </c>
      <c r="J1288" s="14"/>
    </row>
    <row r="1289" spans="1:13" ht="15.75" customHeight="1" x14ac:dyDescent="0.25">
      <c r="A1289" s="41" t="s">
        <v>414</v>
      </c>
      <c r="B1289" s="34" t="s">
        <v>418</v>
      </c>
      <c r="C1289" s="35">
        <v>1.65</v>
      </c>
      <c r="D1289" s="30">
        <f t="shared" si="135"/>
        <v>61.792500000000004</v>
      </c>
      <c r="E1289" s="30">
        <f t="shared" si="136"/>
        <v>58.702874999999999</v>
      </c>
      <c r="F1289" s="82">
        <f t="shared" si="137"/>
        <v>55.613250000000008</v>
      </c>
      <c r="G1289" s="29"/>
      <c r="H1289" s="82">
        <f t="shared" ca="1" si="126"/>
        <v>61.792500000000004</v>
      </c>
      <c r="I1289" s="36">
        <f t="shared" ca="1" si="138"/>
        <v>0</v>
      </c>
      <c r="J1289" s="14"/>
    </row>
    <row r="1290" spans="1:13" ht="15.75" customHeight="1" x14ac:dyDescent="0.25">
      <c r="A1290" s="41" t="s">
        <v>414</v>
      </c>
      <c r="B1290" s="34" t="s">
        <v>1778</v>
      </c>
      <c r="C1290" s="35">
        <v>1.65</v>
      </c>
      <c r="D1290" s="30">
        <f t="shared" si="135"/>
        <v>61.792500000000004</v>
      </c>
      <c r="E1290" s="30">
        <f t="shared" si="136"/>
        <v>58.702874999999999</v>
      </c>
      <c r="F1290" s="82">
        <f t="shared" si="137"/>
        <v>55.613250000000008</v>
      </c>
      <c r="G1290" s="29"/>
      <c r="H1290" s="82">
        <f t="shared" ca="1" si="126"/>
        <v>61.792500000000004</v>
      </c>
      <c r="I1290" s="36">
        <f t="shared" ca="1" si="138"/>
        <v>0</v>
      </c>
      <c r="J1290" s="14"/>
    </row>
    <row r="1291" spans="1:13" ht="15.75" customHeight="1" x14ac:dyDescent="0.25">
      <c r="A1291" s="41" t="s">
        <v>414</v>
      </c>
      <c r="B1291" s="34" t="s">
        <v>420</v>
      </c>
      <c r="C1291" s="35">
        <v>1.65</v>
      </c>
      <c r="D1291" s="30">
        <f t="shared" si="135"/>
        <v>61.792500000000004</v>
      </c>
      <c r="E1291" s="30">
        <f t="shared" si="136"/>
        <v>58.702874999999999</v>
      </c>
      <c r="F1291" s="82">
        <f t="shared" si="137"/>
        <v>55.613250000000008</v>
      </c>
      <c r="G1291" s="29"/>
      <c r="H1291" s="82">
        <f t="shared" ca="1" si="126"/>
        <v>61.792500000000004</v>
      </c>
      <c r="I1291" s="36">
        <f t="shared" ca="1" si="138"/>
        <v>0</v>
      </c>
      <c r="J1291" s="14"/>
    </row>
    <row r="1292" spans="1:13" ht="15.75" customHeight="1" x14ac:dyDescent="0.25">
      <c r="A1292" s="41" t="s">
        <v>414</v>
      </c>
      <c r="B1292" s="34" t="s">
        <v>1779</v>
      </c>
      <c r="C1292" s="35">
        <v>1.65</v>
      </c>
      <c r="D1292" s="30">
        <f t="shared" si="135"/>
        <v>61.792500000000004</v>
      </c>
      <c r="E1292" s="30">
        <f t="shared" si="136"/>
        <v>58.702874999999999</v>
      </c>
      <c r="F1292" s="82">
        <f t="shared" si="137"/>
        <v>55.613250000000008</v>
      </c>
      <c r="G1292" s="29"/>
      <c r="H1292" s="82">
        <f t="shared" ca="1" si="126"/>
        <v>61.792500000000004</v>
      </c>
      <c r="I1292" s="36">
        <f t="shared" ca="1" si="138"/>
        <v>0</v>
      </c>
      <c r="J1292" s="14"/>
    </row>
    <row r="1293" spans="1:13" ht="15.75" customHeight="1" x14ac:dyDescent="0.25">
      <c r="A1293" s="41" t="s">
        <v>414</v>
      </c>
      <c r="B1293" s="34" t="s">
        <v>422</v>
      </c>
      <c r="C1293" s="35">
        <v>1.65</v>
      </c>
      <c r="D1293" s="30">
        <f t="shared" si="135"/>
        <v>61.792500000000004</v>
      </c>
      <c r="E1293" s="30">
        <f t="shared" si="136"/>
        <v>58.702874999999999</v>
      </c>
      <c r="F1293" s="82">
        <f t="shared" si="137"/>
        <v>55.613250000000008</v>
      </c>
      <c r="G1293" s="29"/>
      <c r="H1293" s="82">
        <f t="shared" ref="H1293:H1356" ca="1" si="139">IF($H$8&lt;2500,D1293, IF(AND($H$8&lt;5000,$H$8&gt;2500),E1293,F1293))</f>
        <v>61.792500000000004</v>
      </c>
      <c r="I1293" s="36">
        <f t="shared" ca="1" si="138"/>
        <v>0</v>
      </c>
      <c r="J1293" s="14"/>
    </row>
    <row r="1294" spans="1:13" ht="15.75" customHeight="1" x14ac:dyDescent="0.25">
      <c r="A1294" s="41" t="s">
        <v>414</v>
      </c>
      <c r="B1294" s="34" t="s">
        <v>1780</v>
      </c>
      <c r="C1294" s="35">
        <v>1.65</v>
      </c>
      <c r="D1294" s="30">
        <f t="shared" si="135"/>
        <v>61.792500000000004</v>
      </c>
      <c r="E1294" s="30">
        <f t="shared" si="136"/>
        <v>58.702874999999999</v>
      </c>
      <c r="F1294" s="82">
        <f t="shared" si="137"/>
        <v>55.613250000000008</v>
      </c>
      <c r="G1294" s="29"/>
      <c r="H1294" s="82">
        <f t="shared" ca="1" si="139"/>
        <v>61.792500000000004</v>
      </c>
      <c r="I1294" s="36">
        <f t="shared" ca="1" si="138"/>
        <v>0</v>
      </c>
      <c r="J1294" s="14"/>
    </row>
    <row r="1295" spans="1:13" ht="15.75" customHeight="1" x14ac:dyDescent="0.25">
      <c r="A1295" s="41" t="s">
        <v>414</v>
      </c>
      <c r="B1295" s="34" t="s">
        <v>423</v>
      </c>
      <c r="C1295" s="35">
        <v>1.65</v>
      </c>
      <c r="D1295" s="30">
        <f t="shared" si="135"/>
        <v>61.792500000000004</v>
      </c>
      <c r="E1295" s="30">
        <f t="shared" si="136"/>
        <v>58.702874999999999</v>
      </c>
      <c r="F1295" s="82">
        <f t="shared" si="137"/>
        <v>55.613250000000008</v>
      </c>
      <c r="G1295" s="29"/>
      <c r="H1295" s="82">
        <f t="shared" ca="1" si="139"/>
        <v>61.792500000000004</v>
      </c>
      <c r="I1295" s="36">
        <f t="shared" ca="1" si="138"/>
        <v>0</v>
      </c>
      <c r="J1295" s="14"/>
    </row>
    <row r="1296" spans="1:13" ht="15.75" customHeight="1" x14ac:dyDescent="0.25">
      <c r="A1296" s="41" t="s">
        <v>414</v>
      </c>
      <c r="B1296" s="34" t="s">
        <v>1647</v>
      </c>
      <c r="C1296" s="35">
        <v>1.65</v>
      </c>
      <c r="D1296" s="30">
        <f t="shared" si="135"/>
        <v>61.792500000000004</v>
      </c>
      <c r="E1296" s="30">
        <f t="shared" si="136"/>
        <v>58.702874999999999</v>
      </c>
      <c r="F1296" s="82">
        <f t="shared" si="137"/>
        <v>55.613250000000008</v>
      </c>
      <c r="G1296" s="29"/>
      <c r="H1296" s="82">
        <f t="shared" ca="1" si="139"/>
        <v>61.792500000000004</v>
      </c>
      <c r="I1296" s="36">
        <f t="shared" ca="1" si="138"/>
        <v>0</v>
      </c>
      <c r="J1296" s="14"/>
    </row>
    <row r="1297" spans="1:10" ht="15.75" customHeight="1" x14ac:dyDescent="0.25">
      <c r="A1297" s="41" t="s">
        <v>414</v>
      </c>
      <c r="B1297" s="34" t="s">
        <v>1781</v>
      </c>
      <c r="C1297" s="35">
        <v>1.65</v>
      </c>
      <c r="D1297" s="30">
        <f t="shared" si="135"/>
        <v>61.792500000000004</v>
      </c>
      <c r="E1297" s="30">
        <f t="shared" si="136"/>
        <v>58.702874999999999</v>
      </c>
      <c r="F1297" s="82">
        <f t="shared" si="137"/>
        <v>55.613250000000008</v>
      </c>
      <c r="G1297" s="29"/>
      <c r="H1297" s="82">
        <f t="shared" ca="1" si="139"/>
        <v>61.792500000000004</v>
      </c>
      <c r="I1297" s="36">
        <f t="shared" ca="1" si="138"/>
        <v>0</v>
      </c>
      <c r="J1297" s="14"/>
    </row>
    <row r="1298" spans="1:10" ht="15.75" customHeight="1" x14ac:dyDescent="0.25">
      <c r="A1298" s="41" t="s">
        <v>414</v>
      </c>
      <c r="B1298" s="34" t="s">
        <v>425</v>
      </c>
      <c r="C1298" s="35">
        <v>1.65</v>
      </c>
      <c r="D1298" s="30">
        <f t="shared" si="135"/>
        <v>61.792500000000004</v>
      </c>
      <c r="E1298" s="30">
        <f t="shared" si="136"/>
        <v>58.702874999999999</v>
      </c>
      <c r="F1298" s="82">
        <f t="shared" si="137"/>
        <v>55.613250000000008</v>
      </c>
      <c r="G1298" s="29"/>
      <c r="H1298" s="82">
        <f t="shared" ca="1" si="139"/>
        <v>61.792500000000004</v>
      </c>
      <c r="I1298" s="36">
        <f t="shared" ca="1" si="138"/>
        <v>0</v>
      </c>
      <c r="J1298" s="14"/>
    </row>
    <row r="1299" spans="1:10" ht="15.75" customHeight="1" x14ac:dyDescent="0.25">
      <c r="A1299" s="41" t="s">
        <v>414</v>
      </c>
      <c r="B1299" s="34" t="s">
        <v>426</v>
      </c>
      <c r="C1299" s="35">
        <v>1.65</v>
      </c>
      <c r="D1299" s="30">
        <f t="shared" si="135"/>
        <v>61.792500000000004</v>
      </c>
      <c r="E1299" s="30">
        <f t="shared" si="136"/>
        <v>58.702874999999999</v>
      </c>
      <c r="F1299" s="82">
        <f t="shared" si="137"/>
        <v>55.613250000000008</v>
      </c>
      <c r="G1299" s="29"/>
      <c r="H1299" s="82">
        <f t="shared" ca="1" si="139"/>
        <v>61.792500000000004</v>
      </c>
      <c r="I1299" s="36">
        <f t="shared" ca="1" si="138"/>
        <v>0</v>
      </c>
      <c r="J1299" s="14"/>
    </row>
    <row r="1300" spans="1:10" ht="15.75" customHeight="1" x14ac:dyDescent="0.25">
      <c r="A1300" s="41" t="s">
        <v>414</v>
      </c>
      <c r="B1300" s="34" t="s">
        <v>1652</v>
      </c>
      <c r="C1300" s="35">
        <v>1.65</v>
      </c>
      <c r="D1300" s="30">
        <f t="shared" si="135"/>
        <v>61.792500000000004</v>
      </c>
      <c r="E1300" s="30">
        <f t="shared" si="136"/>
        <v>58.702874999999999</v>
      </c>
      <c r="F1300" s="82">
        <f t="shared" si="137"/>
        <v>55.613250000000008</v>
      </c>
      <c r="G1300" s="29"/>
      <c r="H1300" s="82">
        <f t="shared" ca="1" si="139"/>
        <v>61.792500000000004</v>
      </c>
      <c r="I1300" s="36">
        <f t="shared" ca="1" si="138"/>
        <v>0</v>
      </c>
      <c r="J1300" s="14"/>
    </row>
    <row r="1301" spans="1:10" ht="15.75" customHeight="1" x14ac:dyDescent="0.25">
      <c r="A1301" s="41" t="s">
        <v>414</v>
      </c>
      <c r="B1301" s="34" t="s">
        <v>427</v>
      </c>
      <c r="C1301" s="35">
        <v>1.65</v>
      </c>
      <c r="D1301" s="30">
        <f t="shared" si="135"/>
        <v>61.792500000000004</v>
      </c>
      <c r="E1301" s="30">
        <f t="shared" si="136"/>
        <v>58.702874999999999</v>
      </c>
      <c r="F1301" s="82">
        <f t="shared" si="137"/>
        <v>55.613250000000008</v>
      </c>
      <c r="G1301" s="29"/>
      <c r="H1301" s="82">
        <f t="shared" ca="1" si="139"/>
        <v>61.792500000000004</v>
      </c>
      <c r="I1301" s="36">
        <f t="shared" ca="1" si="138"/>
        <v>0</v>
      </c>
      <c r="J1301" s="14"/>
    </row>
    <row r="1302" spans="1:10" ht="15.75" customHeight="1" x14ac:dyDescent="0.25">
      <c r="A1302" s="41" t="s">
        <v>414</v>
      </c>
      <c r="B1302" s="34" t="s">
        <v>1654</v>
      </c>
      <c r="C1302" s="35">
        <v>1.65</v>
      </c>
      <c r="D1302" s="30">
        <f t="shared" si="135"/>
        <v>61.792500000000004</v>
      </c>
      <c r="E1302" s="30">
        <f t="shared" si="136"/>
        <v>58.702874999999999</v>
      </c>
      <c r="F1302" s="82">
        <f t="shared" si="137"/>
        <v>55.613250000000008</v>
      </c>
      <c r="G1302" s="29"/>
      <c r="H1302" s="82">
        <f t="shared" ca="1" si="139"/>
        <v>61.792500000000004</v>
      </c>
      <c r="I1302" s="36">
        <f t="shared" ca="1" si="138"/>
        <v>0</v>
      </c>
      <c r="J1302" s="14"/>
    </row>
    <row r="1303" spans="1:10" ht="15.75" customHeight="1" x14ac:dyDescent="0.25">
      <c r="A1303" s="41" t="s">
        <v>414</v>
      </c>
      <c r="B1303" s="34" t="s">
        <v>428</v>
      </c>
      <c r="C1303" s="35">
        <v>1.65</v>
      </c>
      <c r="D1303" s="30">
        <f t="shared" si="135"/>
        <v>61.792500000000004</v>
      </c>
      <c r="E1303" s="30">
        <f t="shared" si="136"/>
        <v>58.702874999999999</v>
      </c>
      <c r="F1303" s="82">
        <f t="shared" si="137"/>
        <v>55.613250000000008</v>
      </c>
      <c r="G1303" s="29"/>
      <c r="H1303" s="82">
        <f t="shared" ca="1" si="139"/>
        <v>61.792500000000004</v>
      </c>
      <c r="I1303" s="36">
        <f t="shared" ca="1" si="138"/>
        <v>0</v>
      </c>
      <c r="J1303" s="14"/>
    </row>
    <row r="1304" spans="1:10" ht="15.75" customHeight="1" x14ac:dyDescent="0.25">
      <c r="A1304" s="41" t="s">
        <v>414</v>
      </c>
      <c r="B1304" s="34" t="s">
        <v>429</v>
      </c>
      <c r="C1304" s="35">
        <v>1.65</v>
      </c>
      <c r="D1304" s="30">
        <f t="shared" si="135"/>
        <v>61.792500000000004</v>
      </c>
      <c r="E1304" s="30">
        <f t="shared" si="136"/>
        <v>58.702874999999999</v>
      </c>
      <c r="F1304" s="82">
        <f t="shared" si="137"/>
        <v>55.613250000000008</v>
      </c>
      <c r="G1304" s="29"/>
      <c r="H1304" s="82">
        <f t="shared" ca="1" si="139"/>
        <v>61.792500000000004</v>
      </c>
      <c r="I1304" s="36">
        <f t="shared" ca="1" si="138"/>
        <v>0</v>
      </c>
      <c r="J1304" s="14"/>
    </row>
    <row r="1305" spans="1:10" ht="15.75" customHeight="1" x14ac:dyDescent="0.25">
      <c r="A1305" s="41" t="s">
        <v>414</v>
      </c>
      <c r="B1305" s="34" t="s">
        <v>1782</v>
      </c>
      <c r="C1305" s="35">
        <v>1.65</v>
      </c>
      <c r="D1305" s="30">
        <f t="shared" si="135"/>
        <v>61.792500000000004</v>
      </c>
      <c r="E1305" s="30">
        <f t="shared" si="136"/>
        <v>58.702874999999999</v>
      </c>
      <c r="F1305" s="82">
        <f t="shared" si="137"/>
        <v>55.613250000000008</v>
      </c>
      <c r="G1305" s="29"/>
      <c r="H1305" s="82">
        <f t="shared" ca="1" si="139"/>
        <v>61.792500000000004</v>
      </c>
      <c r="I1305" s="36">
        <f t="shared" ca="1" si="138"/>
        <v>0</v>
      </c>
      <c r="J1305" s="14"/>
    </row>
    <row r="1306" spans="1:10" ht="15.75" customHeight="1" x14ac:dyDescent="0.25">
      <c r="A1306" s="41" t="s">
        <v>414</v>
      </c>
      <c r="B1306" s="34" t="s">
        <v>1783</v>
      </c>
      <c r="C1306" s="35">
        <v>1.65</v>
      </c>
      <c r="D1306" s="30">
        <f t="shared" si="135"/>
        <v>61.792500000000004</v>
      </c>
      <c r="E1306" s="30">
        <f t="shared" si="136"/>
        <v>58.702874999999999</v>
      </c>
      <c r="F1306" s="82">
        <f t="shared" si="137"/>
        <v>55.613250000000008</v>
      </c>
      <c r="G1306" s="29"/>
      <c r="H1306" s="82">
        <f t="shared" ca="1" si="139"/>
        <v>61.792500000000004</v>
      </c>
      <c r="I1306" s="36">
        <f t="shared" ca="1" si="138"/>
        <v>0</v>
      </c>
      <c r="J1306" s="14"/>
    </row>
    <row r="1307" spans="1:10" ht="15.75" customHeight="1" x14ac:dyDescent="0.25">
      <c r="A1307" s="41" t="s">
        <v>414</v>
      </c>
      <c r="B1307" s="34" t="s">
        <v>431</v>
      </c>
      <c r="C1307" s="35">
        <v>1.65</v>
      </c>
      <c r="D1307" s="30">
        <f t="shared" si="135"/>
        <v>61.792500000000004</v>
      </c>
      <c r="E1307" s="30">
        <f t="shared" si="136"/>
        <v>58.702874999999999</v>
      </c>
      <c r="F1307" s="82">
        <f t="shared" si="137"/>
        <v>55.613250000000008</v>
      </c>
      <c r="G1307" s="29"/>
      <c r="H1307" s="82">
        <f t="shared" ca="1" si="139"/>
        <v>61.792500000000004</v>
      </c>
      <c r="I1307" s="36">
        <f t="shared" ca="1" si="138"/>
        <v>0</v>
      </c>
      <c r="J1307" s="14"/>
    </row>
    <row r="1308" spans="1:10" ht="15.75" customHeight="1" x14ac:dyDescent="0.25">
      <c r="A1308" s="41" t="s">
        <v>414</v>
      </c>
      <c r="B1308" s="34" t="s">
        <v>1784</v>
      </c>
      <c r="C1308" s="35">
        <v>1.65</v>
      </c>
      <c r="D1308" s="30">
        <f t="shared" si="135"/>
        <v>61.792500000000004</v>
      </c>
      <c r="E1308" s="30">
        <f t="shared" si="136"/>
        <v>58.702874999999999</v>
      </c>
      <c r="F1308" s="82">
        <f t="shared" si="137"/>
        <v>55.613250000000008</v>
      </c>
      <c r="G1308" s="29"/>
      <c r="H1308" s="82">
        <f t="shared" ca="1" si="139"/>
        <v>61.792500000000004</v>
      </c>
      <c r="I1308" s="36">
        <f t="shared" ca="1" si="138"/>
        <v>0</v>
      </c>
      <c r="J1308" s="14"/>
    </row>
    <row r="1309" spans="1:10" ht="15.75" customHeight="1" x14ac:dyDescent="0.25">
      <c r="A1309" s="41" t="s">
        <v>414</v>
      </c>
      <c r="B1309" s="34" t="s">
        <v>432</v>
      </c>
      <c r="C1309" s="35">
        <v>1.65</v>
      </c>
      <c r="D1309" s="30">
        <f t="shared" si="135"/>
        <v>61.792500000000004</v>
      </c>
      <c r="E1309" s="30">
        <f t="shared" si="136"/>
        <v>58.702874999999999</v>
      </c>
      <c r="F1309" s="82">
        <f t="shared" si="137"/>
        <v>55.613250000000008</v>
      </c>
      <c r="G1309" s="29"/>
      <c r="H1309" s="82">
        <f t="shared" ca="1" si="139"/>
        <v>61.792500000000004</v>
      </c>
      <c r="I1309" s="36">
        <f t="shared" ca="1" si="138"/>
        <v>0</v>
      </c>
      <c r="J1309" s="14"/>
    </row>
    <row r="1310" spans="1:10" ht="15.75" customHeight="1" x14ac:dyDescent="0.25">
      <c r="A1310" s="41" t="s">
        <v>414</v>
      </c>
      <c r="B1310" s="34" t="s">
        <v>433</v>
      </c>
      <c r="C1310" s="35">
        <v>1.65</v>
      </c>
      <c r="D1310" s="30">
        <f t="shared" si="135"/>
        <v>61.792500000000004</v>
      </c>
      <c r="E1310" s="30">
        <f t="shared" si="136"/>
        <v>58.702874999999999</v>
      </c>
      <c r="F1310" s="82">
        <f t="shared" si="137"/>
        <v>55.613250000000008</v>
      </c>
      <c r="G1310" s="29"/>
      <c r="H1310" s="82">
        <f t="shared" ca="1" si="139"/>
        <v>61.792500000000004</v>
      </c>
      <c r="I1310" s="36">
        <f t="shared" ca="1" si="138"/>
        <v>0</v>
      </c>
      <c r="J1310" s="14"/>
    </row>
    <row r="1311" spans="1:10" ht="15.75" customHeight="1" x14ac:dyDescent="0.25">
      <c r="A1311" s="41" t="s">
        <v>414</v>
      </c>
      <c r="B1311" s="34" t="s">
        <v>1785</v>
      </c>
      <c r="C1311" s="35">
        <v>1.65</v>
      </c>
      <c r="D1311" s="30">
        <f t="shared" si="135"/>
        <v>61.792500000000004</v>
      </c>
      <c r="E1311" s="30">
        <f t="shared" si="136"/>
        <v>58.702874999999999</v>
      </c>
      <c r="F1311" s="82">
        <f t="shared" si="137"/>
        <v>55.613250000000008</v>
      </c>
      <c r="G1311" s="29"/>
      <c r="H1311" s="82">
        <f t="shared" ca="1" si="139"/>
        <v>61.792500000000004</v>
      </c>
      <c r="I1311" s="36">
        <f t="shared" ca="1" si="138"/>
        <v>0</v>
      </c>
      <c r="J1311" s="14"/>
    </row>
    <row r="1312" spans="1:10" ht="15.75" customHeight="1" x14ac:dyDescent="0.25">
      <c r="A1312" s="41" t="s">
        <v>414</v>
      </c>
      <c r="B1312" s="34" t="s">
        <v>435</v>
      </c>
      <c r="C1312" s="35">
        <v>1.65</v>
      </c>
      <c r="D1312" s="30">
        <f t="shared" si="135"/>
        <v>61.792500000000004</v>
      </c>
      <c r="E1312" s="30">
        <f t="shared" si="136"/>
        <v>58.702874999999999</v>
      </c>
      <c r="F1312" s="82">
        <f t="shared" si="137"/>
        <v>55.613250000000008</v>
      </c>
      <c r="G1312" s="29"/>
      <c r="H1312" s="82">
        <f t="shared" ca="1" si="139"/>
        <v>61.792500000000004</v>
      </c>
      <c r="I1312" s="36">
        <f t="shared" ca="1" si="138"/>
        <v>0</v>
      </c>
      <c r="J1312" s="14"/>
    </row>
    <row r="1313" spans="1:10" ht="15.75" customHeight="1" x14ac:dyDescent="0.25">
      <c r="A1313" s="41" t="s">
        <v>414</v>
      </c>
      <c r="B1313" s="34" t="s">
        <v>436</v>
      </c>
      <c r="C1313" s="35">
        <v>1.65</v>
      </c>
      <c r="D1313" s="30">
        <f t="shared" si="135"/>
        <v>61.792500000000004</v>
      </c>
      <c r="E1313" s="30">
        <f t="shared" si="136"/>
        <v>58.702874999999999</v>
      </c>
      <c r="F1313" s="82">
        <f t="shared" si="137"/>
        <v>55.613250000000008</v>
      </c>
      <c r="G1313" s="29"/>
      <c r="H1313" s="82">
        <f t="shared" ca="1" si="139"/>
        <v>61.792500000000004</v>
      </c>
      <c r="I1313" s="36">
        <f t="shared" ca="1" si="138"/>
        <v>0</v>
      </c>
      <c r="J1313" s="14"/>
    </row>
    <row r="1314" spans="1:10" ht="15.75" customHeight="1" x14ac:dyDescent="0.25">
      <c r="A1314" s="41" t="s">
        <v>414</v>
      </c>
      <c r="B1314" s="34" t="s">
        <v>1786</v>
      </c>
      <c r="C1314" s="35">
        <v>1.65</v>
      </c>
      <c r="D1314" s="30">
        <f t="shared" si="135"/>
        <v>61.792500000000004</v>
      </c>
      <c r="E1314" s="30">
        <f t="shared" si="136"/>
        <v>58.702874999999999</v>
      </c>
      <c r="F1314" s="82">
        <f t="shared" si="137"/>
        <v>55.613250000000008</v>
      </c>
      <c r="G1314" s="29"/>
      <c r="H1314" s="82">
        <f t="shared" ca="1" si="139"/>
        <v>61.792500000000004</v>
      </c>
      <c r="I1314" s="36">
        <f t="shared" ca="1" si="138"/>
        <v>0</v>
      </c>
      <c r="J1314" s="14"/>
    </row>
    <row r="1315" spans="1:10" ht="15.75" customHeight="1" x14ac:dyDescent="0.25">
      <c r="A1315" s="41" t="s">
        <v>414</v>
      </c>
      <c r="B1315" s="34" t="s">
        <v>1787</v>
      </c>
      <c r="C1315" s="35">
        <v>1.65</v>
      </c>
      <c r="D1315" s="30">
        <f t="shared" si="135"/>
        <v>61.792500000000004</v>
      </c>
      <c r="E1315" s="30">
        <f t="shared" si="136"/>
        <v>58.702874999999999</v>
      </c>
      <c r="F1315" s="82">
        <f t="shared" si="137"/>
        <v>55.613250000000008</v>
      </c>
      <c r="G1315" s="29"/>
      <c r="H1315" s="82">
        <f t="shared" ca="1" si="139"/>
        <v>61.792500000000004</v>
      </c>
      <c r="I1315" s="36">
        <f t="shared" ca="1" si="138"/>
        <v>0</v>
      </c>
      <c r="J1315" s="14"/>
    </row>
    <row r="1316" spans="1:10" ht="15.75" customHeight="1" x14ac:dyDescent="0.25">
      <c r="A1316" s="41" t="s">
        <v>414</v>
      </c>
      <c r="B1316" s="34" t="s">
        <v>438</v>
      </c>
      <c r="C1316" s="35">
        <v>1.65</v>
      </c>
      <c r="D1316" s="30">
        <f t="shared" si="135"/>
        <v>61.792500000000004</v>
      </c>
      <c r="E1316" s="30">
        <f t="shared" si="136"/>
        <v>58.702874999999999</v>
      </c>
      <c r="F1316" s="82">
        <f t="shared" si="137"/>
        <v>55.613250000000008</v>
      </c>
      <c r="G1316" s="29"/>
      <c r="H1316" s="82">
        <f t="shared" ca="1" si="139"/>
        <v>61.792500000000004</v>
      </c>
      <c r="I1316" s="36">
        <f t="shared" ca="1" si="138"/>
        <v>0</v>
      </c>
      <c r="J1316" s="14"/>
    </row>
    <row r="1317" spans="1:10" ht="15.75" customHeight="1" x14ac:dyDescent="0.25">
      <c r="A1317" s="41" t="s">
        <v>414</v>
      </c>
      <c r="B1317" s="34" t="s">
        <v>1788</v>
      </c>
      <c r="C1317" s="35">
        <v>1.65</v>
      </c>
      <c r="D1317" s="30">
        <f t="shared" si="135"/>
        <v>61.792500000000004</v>
      </c>
      <c r="E1317" s="30">
        <f t="shared" si="136"/>
        <v>58.702874999999999</v>
      </c>
      <c r="F1317" s="82">
        <f t="shared" si="137"/>
        <v>55.613250000000008</v>
      </c>
      <c r="G1317" s="29"/>
      <c r="H1317" s="82">
        <f t="shared" ca="1" si="139"/>
        <v>61.792500000000004</v>
      </c>
      <c r="I1317" s="36">
        <f t="shared" ca="1" si="138"/>
        <v>0</v>
      </c>
      <c r="J1317" s="14"/>
    </row>
    <row r="1318" spans="1:10" ht="15.75" customHeight="1" x14ac:dyDescent="0.25">
      <c r="A1318" s="41" t="s">
        <v>414</v>
      </c>
      <c r="B1318" s="34" t="s">
        <v>440</v>
      </c>
      <c r="C1318" s="35">
        <v>1.65</v>
      </c>
      <c r="D1318" s="30">
        <f t="shared" si="135"/>
        <v>61.792500000000004</v>
      </c>
      <c r="E1318" s="30">
        <f t="shared" si="136"/>
        <v>58.702874999999999</v>
      </c>
      <c r="F1318" s="82">
        <f t="shared" si="137"/>
        <v>55.613250000000008</v>
      </c>
      <c r="G1318" s="29"/>
      <c r="H1318" s="82">
        <f t="shared" ca="1" si="139"/>
        <v>61.792500000000004</v>
      </c>
      <c r="I1318" s="36">
        <f t="shared" ca="1" si="138"/>
        <v>0</v>
      </c>
      <c r="J1318" s="14"/>
    </row>
    <row r="1319" spans="1:10" ht="15.75" customHeight="1" x14ac:dyDescent="0.25">
      <c r="A1319" s="41" t="s">
        <v>414</v>
      </c>
      <c r="B1319" s="34" t="s">
        <v>441</v>
      </c>
      <c r="C1319" s="35">
        <v>1.65</v>
      </c>
      <c r="D1319" s="30">
        <f t="shared" si="135"/>
        <v>61.792500000000004</v>
      </c>
      <c r="E1319" s="30">
        <f t="shared" si="136"/>
        <v>58.702874999999999</v>
      </c>
      <c r="F1319" s="82">
        <f t="shared" si="137"/>
        <v>55.613250000000008</v>
      </c>
      <c r="G1319" s="29"/>
      <c r="H1319" s="82">
        <f t="shared" ca="1" si="139"/>
        <v>61.792500000000004</v>
      </c>
      <c r="I1319" s="36">
        <f t="shared" ca="1" si="138"/>
        <v>0</v>
      </c>
      <c r="J1319" s="14"/>
    </row>
    <row r="1320" spans="1:10" ht="15.75" customHeight="1" x14ac:dyDescent="0.25">
      <c r="A1320" s="41" t="s">
        <v>414</v>
      </c>
      <c r="B1320" s="34" t="s">
        <v>1789</v>
      </c>
      <c r="C1320" s="35">
        <v>1.65</v>
      </c>
      <c r="D1320" s="30">
        <f t="shared" si="135"/>
        <v>61.792500000000004</v>
      </c>
      <c r="E1320" s="30">
        <f t="shared" si="136"/>
        <v>58.702874999999999</v>
      </c>
      <c r="F1320" s="82">
        <f t="shared" si="137"/>
        <v>55.613250000000008</v>
      </c>
      <c r="G1320" s="29"/>
      <c r="H1320" s="82">
        <f t="shared" ca="1" si="139"/>
        <v>61.792500000000004</v>
      </c>
      <c r="I1320" s="36">
        <f t="shared" ca="1" si="138"/>
        <v>0</v>
      </c>
      <c r="J1320" s="14"/>
    </row>
    <row r="1321" spans="1:10" ht="15.75" customHeight="1" x14ac:dyDescent="0.25">
      <c r="A1321" s="41" t="s">
        <v>414</v>
      </c>
      <c r="B1321" s="34" t="s">
        <v>442</v>
      </c>
      <c r="C1321" s="35">
        <v>1.65</v>
      </c>
      <c r="D1321" s="30">
        <f t="shared" si="135"/>
        <v>61.792500000000004</v>
      </c>
      <c r="E1321" s="30">
        <f t="shared" si="136"/>
        <v>58.702874999999999</v>
      </c>
      <c r="F1321" s="82">
        <f t="shared" si="137"/>
        <v>55.613250000000008</v>
      </c>
      <c r="G1321" s="29"/>
      <c r="H1321" s="82">
        <f t="shared" ca="1" si="139"/>
        <v>61.792500000000004</v>
      </c>
      <c r="I1321" s="36">
        <f t="shared" ca="1" si="138"/>
        <v>0</v>
      </c>
      <c r="J1321" s="14"/>
    </row>
    <row r="1322" spans="1:10" ht="15.75" customHeight="1" x14ac:dyDescent="0.25">
      <c r="A1322" s="41" t="s">
        <v>414</v>
      </c>
      <c r="B1322" s="34" t="s">
        <v>443</v>
      </c>
      <c r="C1322" s="35">
        <v>1.65</v>
      </c>
      <c r="D1322" s="30">
        <f t="shared" si="135"/>
        <v>61.792500000000004</v>
      </c>
      <c r="E1322" s="30">
        <f t="shared" si="136"/>
        <v>58.702874999999999</v>
      </c>
      <c r="F1322" s="82">
        <f t="shared" si="137"/>
        <v>55.613250000000008</v>
      </c>
      <c r="G1322" s="29"/>
      <c r="H1322" s="82">
        <f t="shared" ca="1" si="139"/>
        <v>61.792500000000004</v>
      </c>
      <c r="I1322" s="36">
        <f t="shared" ca="1" si="138"/>
        <v>0</v>
      </c>
      <c r="J1322" s="14"/>
    </row>
    <row r="1323" spans="1:10" ht="15.75" customHeight="1" x14ac:dyDescent="0.25">
      <c r="A1323" s="41" t="s">
        <v>414</v>
      </c>
      <c r="B1323" s="34" t="s">
        <v>444</v>
      </c>
      <c r="C1323" s="35">
        <v>1.65</v>
      </c>
      <c r="D1323" s="30">
        <f t="shared" si="135"/>
        <v>61.792500000000004</v>
      </c>
      <c r="E1323" s="30">
        <f t="shared" si="136"/>
        <v>58.702874999999999</v>
      </c>
      <c r="F1323" s="82">
        <f t="shared" si="137"/>
        <v>55.613250000000008</v>
      </c>
      <c r="G1323" s="29"/>
      <c r="H1323" s="82">
        <f t="shared" ca="1" si="139"/>
        <v>61.792500000000004</v>
      </c>
      <c r="I1323" s="36">
        <f t="shared" ca="1" si="138"/>
        <v>0</v>
      </c>
      <c r="J1323" s="14"/>
    </row>
    <row r="1324" spans="1:10" ht="15.75" customHeight="1" x14ac:dyDescent="0.25">
      <c r="A1324" s="41" t="s">
        <v>414</v>
      </c>
      <c r="B1324" s="34" t="s">
        <v>445</v>
      </c>
      <c r="C1324" s="35">
        <v>1.65</v>
      </c>
      <c r="D1324" s="30">
        <f t="shared" si="135"/>
        <v>61.792500000000004</v>
      </c>
      <c r="E1324" s="30">
        <f t="shared" si="136"/>
        <v>58.702874999999999</v>
      </c>
      <c r="F1324" s="82">
        <f t="shared" si="137"/>
        <v>55.613250000000008</v>
      </c>
      <c r="G1324" s="29"/>
      <c r="H1324" s="82">
        <f t="shared" ca="1" si="139"/>
        <v>61.792500000000004</v>
      </c>
      <c r="I1324" s="36">
        <f t="shared" ca="1" si="138"/>
        <v>0</v>
      </c>
      <c r="J1324" s="14"/>
    </row>
    <row r="1325" spans="1:10" ht="15.75" customHeight="1" x14ac:dyDescent="0.25">
      <c r="A1325" s="41" t="s">
        <v>414</v>
      </c>
      <c r="B1325" s="34" t="s">
        <v>1693</v>
      </c>
      <c r="C1325" s="35">
        <v>1.65</v>
      </c>
      <c r="D1325" s="30">
        <f t="shared" si="135"/>
        <v>61.792500000000004</v>
      </c>
      <c r="E1325" s="30">
        <f t="shared" si="136"/>
        <v>58.702874999999999</v>
      </c>
      <c r="F1325" s="82">
        <f t="shared" si="137"/>
        <v>55.613250000000008</v>
      </c>
      <c r="G1325" s="29"/>
      <c r="H1325" s="82">
        <f t="shared" ca="1" si="139"/>
        <v>61.792500000000004</v>
      </c>
      <c r="I1325" s="36">
        <f t="shared" ca="1" si="138"/>
        <v>0</v>
      </c>
      <c r="J1325" s="14"/>
    </row>
    <row r="1326" spans="1:10" ht="15.75" customHeight="1" x14ac:dyDescent="0.25">
      <c r="A1326" s="41" t="s">
        <v>414</v>
      </c>
      <c r="B1326" s="34" t="s">
        <v>1790</v>
      </c>
      <c r="C1326" s="35">
        <v>1.65</v>
      </c>
      <c r="D1326" s="30">
        <f t="shared" si="135"/>
        <v>61.792500000000004</v>
      </c>
      <c r="E1326" s="30">
        <f t="shared" si="136"/>
        <v>58.702874999999999</v>
      </c>
      <c r="F1326" s="82">
        <f t="shared" si="137"/>
        <v>55.613250000000008</v>
      </c>
      <c r="G1326" s="29"/>
      <c r="H1326" s="82">
        <f t="shared" ca="1" si="139"/>
        <v>61.792500000000004</v>
      </c>
      <c r="I1326" s="36">
        <f t="shared" ca="1" si="138"/>
        <v>0</v>
      </c>
      <c r="J1326" s="14"/>
    </row>
    <row r="1327" spans="1:10" ht="15.75" customHeight="1" x14ac:dyDescent="0.25">
      <c r="A1327" s="41" t="s">
        <v>414</v>
      </c>
      <c r="B1327" s="34" t="s">
        <v>446</v>
      </c>
      <c r="C1327" s="35">
        <v>1.65</v>
      </c>
      <c r="D1327" s="30">
        <f t="shared" si="135"/>
        <v>61.792500000000004</v>
      </c>
      <c r="E1327" s="30">
        <f t="shared" si="136"/>
        <v>58.702874999999999</v>
      </c>
      <c r="F1327" s="82">
        <f t="shared" si="137"/>
        <v>55.613250000000008</v>
      </c>
      <c r="G1327" s="29"/>
      <c r="H1327" s="82">
        <f t="shared" ca="1" si="139"/>
        <v>61.792500000000004</v>
      </c>
      <c r="I1327" s="36">
        <f t="shared" ca="1" si="138"/>
        <v>0</v>
      </c>
      <c r="J1327" s="14"/>
    </row>
    <row r="1328" spans="1:10" ht="15.75" customHeight="1" x14ac:dyDescent="0.25">
      <c r="A1328" s="41" t="s">
        <v>414</v>
      </c>
      <c r="B1328" s="34" t="s">
        <v>1791</v>
      </c>
      <c r="C1328" s="35">
        <v>1.65</v>
      </c>
      <c r="D1328" s="30">
        <f t="shared" si="135"/>
        <v>61.792500000000004</v>
      </c>
      <c r="E1328" s="30">
        <f t="shared" si="136"/>
        <v>58.702874999999999</v>
      </c>
      <c r="F1328" s="82">
        <f t="shared" si="137"/>
        <v>55.613250000000008</v>
      </c>
      <c r="G1328" s="29"/>
      <c r="H1328" s="82">
        <f t="shared" ca="1" si="139"/>
        <v>61.792500000000004</v>
      </c>
      <c r="I1328" s="36">
        <f t="shared" ca="1" si="138"/>
        <v>0</v>
      </c>
      <c r="J1328" s="14"/>
    </row>
    <row r="1329" spans="1:10" ht="15.75" customHeight="1" x14ac:dyDescent="0.25">
      <c r="A1329" s="41" t="s">
        <v>414</v>
      </c>
      <c r="B1329" s="34" t="s">
        <v>447</v>
      </c>
      <c r="C1329" s="35">
        <v>1.65</v>
      </c>
      <c r="D1329" s="30">
        <f t="shared" si="135"/>
        <v>61.792500000000004</v>
      </c>
      <c r="E1329" s="30">
        <f t="shared" si="136"/>
        <v>58.702874999999999</v>
      </c>
      <c r="F1329" s="82">
        <f t="shared" si="137"/>
        <v>55.613250000000008</v>
      </c>
      <c r="G1329" s="29"/>
      <c r="H1329" s="82">
        <f t="shared" ca="1" si="139"/>
        <v>61.792500000000004</v>
      </c>
      <c r="I1329" s="36">
        <f t="shared" ca="1" si="138"/>
        <v>0</v>
      </c>
      <c r="J1329" s="14"/>
    </row>
    <row r="1330" spans="1:10" ht="15.75" customHeight="1" x14ac:dyDescent="0.25">
      <c r="A1330" s="41" t="s">
        <v>414</v>
      </c>
      <c r="B1330" s="34" t="s">
        <v>448</v>
      </c>
      <c r="C1330" s="35">
        <v>1.65</v>
      </c>
      <c r="D1330" s="30">
        <f t="shared" si="135"/>
        <v>61.792500000000004</v>
      </c>
      <c r="E1330" s="30">
        <f t="shared" si="136"/>
        <v>58.702874999999999</v>
      </c>
      <c r="F1330" s="82">
        <f t="shared" si="137"/>
        <v>55.613250000000008</v>
      </c>
      <c r="G1330" s="29"/>
      <c r="H1330" s="82">
        <f t="shared" ca="1" si="139"/>
        <v>61.792500000000004</v>
      </c>
      <c r="I1330" s="36">
        <f t="shared" ca="1" si="138"/>
        <v>0</v>
      </c>
      <c r="J1330" s="14"/>
    </row>
    <row r="1331" spans="1:10" ht="15.75" customHeight="1" x14ac:dyDescent="0.25">
      <c r="A1331" s="41" t="s">
        <v>414</v>
      </c>
      <c r="B1331" s="34" t="s">
        <v>449</v>
      </c>
      <c r="C1331" s="35">
        <v>1.65</v>
      </c>
      <c r="D1331" s="30">
        <f t="shared" si="135"/>
        <v>61.792500000000004</v>
      </c>
      <c r="E1331" s="30">
        <f t="shared" si="136"/>
        <v>58.702874999999999</v>
      </c>
      <c r="F1331" s="82">
        <f t="shared" si="137"/>
        <v>55.613250000000008</v>
      </c>
      <c r="G1331" s="29"/>
      <c r="H1331" s="82">
        <f t="shared" ca="1" si="139"/>
        <v>61.792500000000004</v>
      </c>
      <c r="I1331" s="36">
        <f t="shared" ca="1" si="138"/>
        <v>0</v>
      </c>
      <c r="J1331" s="14"/>
    </row>
    <row r="1332" spans="1:10" ht="15.75" customHeight="1" x14ac:dyDescent="0.25">
      <c r="A1332" s="41" t="s">
        <v>414</v>
      </c>
      <c r="B1332" s="34" t="s">
        <v>1792</v>
      </c>
      <c r="C1332" s="35">
        <v>1.65</v>
      </c>
      <c r="D1332" s="30">
        <f t="shared" si="135"/>
        <v>61.792500000000004</v>
      </c>
      <c r="E1332" s="30">
        <f t="shared" si="136"/>
        <v>58.702874999999999</v>
      </c>
      <c r="F1332" s="82">
        <f t="shared" si="137"/>
        <v>55.613250000000008</v>
      </c>
      <c r="G1332" s="29"/>
      <c r="H1332" s="82">
        <f t="shared" ca="1" si="139"/>
        <v>61.792500000000004</v>
      </c>
      <c r="I1332" s="36">
        <f t="shared" ca="1" si="138"/>
        <v>0</v>
      </c>
      <c r="J1332" s="14"/>
    </row>
    <row r="1333" spans="1:10" ht="15.75" customHeight="1" x14ac:dyDescent="0.25">
      <c r="A1333" s="41" t="s">
        <v>414</v>
      </c>
      <c r="B1333" s="34" t="s">
        <v>1793</v>
      </c>
      <c r="C1333" s="35">
        <v>1.65</v>
      </c>
      <c r="D1333" s="30">
        <f t="shared" si="135"/>
        <v>61.792500000000004</v>
      </c>
      <c r="E1333" s="30">
        <f t="shared" si="136"/>
        <v>58.702874999999999</v>
      </c>
      <c r="F1333" s="82">
        <f t="shared" si="137"/>
        <v>55.613250000000008</v>
      </c>
      <c r="G1333" s="29"/>
      <c r="H1333" s="82">
        <f t="shared" ca="1" si="139"/>
        <v>61.792500000000004</v>
      </c>
      <c r="I1333" s="36">
        <f t="shared" ca="1" si="138"/>
        <v>0</v>
      </c>
      <c r="J1333" s="14"/>
    </row>
    <row r="1334" spans="1:10" ht="15.75" customHeight="1" x14ac:dyDescent="0.25">
      <c r="A1334" s="41" t="s">
        <v>414</v>
      </c>
      <c r="B1334" s="34" t="s">
        <v>451</v>
      </c>
      <c r="C1334" s="35">
        <v>1.65</v>
      </c>
      <c r="D1334" s="30">
        <f t="shared" si="135"/>
        <v>61.792500000000004</v>
      </c>
      <c r="E1334" s="30">
        <f t="shared" si="136"/>
        <v>58.702874999999999</v>
      </c>
      <c r="F1334" s="82">
        <f t="shared" si="137"/>
        <v>55.613250000000008</v>
      </c>
      <c r="G1334" s="29"/>
      <c r="H1334" s="82">
        <f t="shared" ca="1" si="139"/>
        <v>61.792500000000004</v>
      </c>
      <c r="I1334" s="36">
        <f t="shared" ca="1" si="138"/>
        <v>0</v>
      </c>
      <c r="J1334" s="14"/>
    </row>
    <row r="1335" spans="1:10" ht="15.75" customHeight="1" x14ac:dyDescent="0.25">
      <c r="A1335" s="41" t="s">
        <v>414</v>
      </c>
      <c r="B1335" s="34" t="s">
        <v>1794</v>
      </c>
      <c r="C1335" s="35">
        <v>1.65</v>
      </c>
      <c r="D1335" s="30">
        <f t="shared" si="135"/>
        <v>61.792500000000004</v>
      </c>
      <c r="E1335" s="30">
        <f t="shared" si="136"/>
        <v>58.702874999999999</v>
      </c>
      <c r="F1335" s="82">
        <f t="shared" si="137"/>
        <v>55.613250000000008</v>
      </c>
      <c r="G1335" s="29"/>
      <c r="H1335" s="82">
        <f t="shared" ca="1" si="139"/>
        <v>61.792500000000004</v>
      </c>
      <c r="I1335" s="36">
        <f t="shared" ca="1" si="138"/>
        <v>0</v>
      </c>
      <c r="J1335" s="14"/>
    </row>
    <row r="1336" spans="1:10" ht="15.75" customHeight="1" x14ac:dyDescent="0.25">
      <c r="A1336" s="41" t="s">
        <v>414</v>
      </c>
      <c r="B1336" s="34" t="s">
        <v>1794</v>
      </c>
      <c r="C1336" s="35">
        <v>1.65</v>
      </c>
      <c r="D1336" s="30">
        <f t="shared" si="135"/>
        <v>61.792500000000004</v>
      </c>
      <c r="E1336" s="30">
        <f t="shared" si="136"/>
        <v>58.702874999999999</v>
      </c>
      <c r="F1336" s="82">
        <f t="shared" si="137"/>
        <v>55.613250000000008</v>
      </c>
      <c r="G1336" s="29"/>
      <c r="H1336" s="82">
        <f t="shared" ca="1" si="139"/>
        <v>61.792500000000004</v>
      </c>
      <c r="I1336" s="36">
        <f t="shared" ca="1" si="138"/>
        <v>0</v>
      </c>
      <c r="J1336" s="14"/>
    </row>
    <row r="1337" spans="1:10" ht="15.75" customHeight="1" x14ac:dyDescent="0.25">
      <c r="A1337" s="41" t="s">
        <v>414</v>
      </c>
      <c r="B1337" s="34" t="s">
        <v>1795</v>
      </c>
      <c r="C1337" s="35">
        <v>1.65</v>
      </c>
      <c r="D1337" s="30">
        <f t="shared" si="135"/>
        <v>61.792500000000004</v>
      </c>
      <c r="E1337" s="30">
        <f t="shared" si="136"/>
        <v>58.702874999999999</v>
      </c>
      <c r="F1337" s="82">
        <f t="shared" si="137"/>
        <v>55.613250000000008</v>
      </c>
      <c r="G1337" s="29"/>
      <c r="H1337" s="82">
        <f t="shared" ca="1" si="139"/>
        <v>61.792500000000004</v>
      </c>
      <c r="I1337" s="36">
        <f t="shared" ca="1" si="138"/>
        <v>0</v>
      </c>
      <c r="J1337" s="14"/>
    </row>
    <row r="1338" spans="1:10" ht="15.75" customHeight="1" x14ac:dyDescent="0.25">
      <c r="A1338" s="41" t="s">
        <v>414</v>
      </c>
      <c r="B1338" s="34" t="s">
        <v>453</v>
      </c>
      <c r="C1338" s="35">
        <v>1.65</v>
      </c>
      <c r="D1338" s="30">
        <f t="shared" si="135"/>
        <v>61.792500000000004</v>
      </c>
      <c r="E1338" s="30">
        <f t="shared" si="136"/>
        <v>58.702874999999999</v>
      </c>
      <c r="F1338" s="82">
        <f t="shared" si="137"/>
        <v>55.613250000000008</v>
      </c>
      <c r="G1338" s="29"/>
      <c r="H1338" s="82">
        <f t="shared" ca="1" si="139"/>
        <v>61.792500000000004</v>
      </c>
      <c r="I1338" s="36">
        <f t="shared" ca="1" si="138"/>
        <v>0</v>
      </c>
      <c r="J1338" s="14"/>
    </row>
    <row r="1339" spans="1:10" ht="15.75" customHeight="1" x14ac:dyDescent="0.25">
      <c r="A1339" s="41" t="s">
        <v>414</v>
      </c>
      <c r="B1339" s="34" t="s">
        <v>454</v>
      </c>
      <c r="C1339" s="35">
        <v>1.65</v>
      </c>
      <c r="D1339" s="30">
        <f t="shared" si="135"/>
        <v>61.792500000000004</v>
      </c>
      <c r="E1339" s="30">
        <f t="shared" si="136"/>
        <v>58.702874999999999</v>
      </c>
      <c r="F1339" s="82">
        <f t="shared" si="137"/>
        <v>55.613250000000008</v>
      </c>
      <c r="G1339" s="29"/>
      <c r="H1339" s="82">
        <f t="shared" ca="1" si="139"/>
        <v>61.792500000000004</v>
      </c>
      <c r="I1339" s="36">
        <f t="shared" ca="1" si="138"/>
        <v>0</v>
      </c>
      <c r="J1339" s="14"/>
    </row>
    <row r="1340" spans="1:10" ht="15.75" customHeight="1" x14ac:dyDescent="0.25">
      <c r="A1340" s="41" t="s">
        <v>414</v>
      </c>
      <c r="B1340" s="34" t="s">
        <v>455</v>
      </c>
      <c r="C1340" s="35">
        <v>1.65</v>
      </c>
      <c r="D1340" s="30">
        <f t="shared" si="135"/>
        <v>61.792500000000004</v>
      </c>
      <c r="E1340" s="30">
        <f t="shared" si="136"/>
        <v>58.702874999999999</v>
      </c>
      <c r="F1340" s="82">
        <f t="shared" si="137"/>
        <v>55.613250000000008</v>
      </c>
      <c r="G1340" s="29"/>
      <c r="H1340" s="82">
        <f t="shared" ca="1" si="139"/>
        <v>61.792500000000004</v>
      </c>
      <c r="I1340" s="36">
        <f t="shared" ca="1" si="138"/>
        <v>0</v>
      </c>
      <c r="J1340" s="14"/>
    </row>
    <row r="1341" spans="1:10" ht="15.75" customHeight="1" x14ac:dyDescent="0.25">
      <c r="A1341" s="41" t="s">
        <v>414</v>
      </c>
      <c r="B1341" s="34" t="s">
        <v>1796</v>
      </c>
      <c r="C1341" s="35">
        <v>1.65</v>
      </c>
      <c r="D1341" s="30">
        <f t="shared" si="135"/>
        <v>61.792500000000004</v>
      </c>
      <c r="E1341" s="30">
        <f t="shared" si="136"/>
        <v>58.702874999999999</v>
      </c>
      <c r="F1341" s="82">
        <f t="shared" si="137"/>
        <v>55.613250000000008</v>
      </c>
      <c r="G1341" s="29"/>
      <c r="H1341" s="82">
        <f t="shared" ca="1" si="139"/>
        <v>61.792500000000004</v>
      </c>
      <c r="I1341" s="36">
        <f t="shared" ca="1" si="138"/>
        <v>0</v>
      </c>
      <c r="J1341" s="14"/>
    </row>
    <row r="1342" spans="1:10" ht="15.75" customHeight="1" x14ac:dyDescent="0.25">
      <c r="A1342" s="41" t="s">
        <v>414</v>
      </c>
      <c r="B1342" s="34" t="s">
        <v>1797</v>
      </c>
      <c r="C1342" s="35">
        <v>1.65</v>
      </c>
      <c r="D1342" s="30">
        <f t="shared" si="135"/>
        <v>61.792500000000004</v>
      </c>
      <c r="E1342" s="30">
        <f t="shared" si="136"/>
        <v>58.702874999999999</v>
      </c>
      <c r="F1342" s="82">
        <f t="shared" si="137"/>
        <v>55.613250000000008</v>
      </c>
      <c r="G1342" s="29"/>
      <c r="H1342" s="82">
        <f t="shared" ca="1" si="139"/>
        <v>61.792500000000004</v>
      </c>
      <c r="I1342" s="36">
        <f t="shared" ca="1" si="138"/>
        <v>0</v>
      </c>
      <c r="J1342" s="14"/>
    </row>
    <row r="1343" spans="1:10" ht="15.75" customHeight="1" x14ac:dyDescent="0.25">
      <c r="A1343" s="41" t="s">
        <v>414</v>
      </c>
      <c r="B1343" s="34" t="s">
        <v>456</v>
      </c>
      <c r="C1343" s="35">
        <v>1.65</v>
      </c>
      <c r="D1343" s="30">
        <f t="shared" si="135"/>
        <v>61.792500000000004</v>
      </c>
      <c r="E1343" s="30">
        <f t="shared" si="136"/>
        <v>58.702874999999999</v>
      </c>
      <c r="F1343" s="82">
        <f t="shared" si="137"/>
        <v>55.613250000000008</v>
      </c>
      <c r="G1343" s="29"/>
      <c r="H1343" s="82">
        <f t="shared" ca="1" si="139"/>
        <v>61.792500000000004</v>
      </c>
      <c r="I1343" s="36">
        <f t="shared" ca="1" si="138"/>
        <v>0</v>
      </c>
      <c r="J1343" s="14"/>
    </row>
    <row r="1344" spans="1:10" ht="15.75" customHeight="1" x14ac:dyDescent="0.25">
      <c r="A1344" s="41" t="s">
        <v>414</v>
      </c>
      <c r="B1344" s="34" t="s">
        <v>457</v>
      </c>
      <c r="C1344" s="35">
        <v>1.65</v>
      </c>
      <c r="D1344" s="30">
        <f t="shared" si="135"/>
        <v>61.792500000000004</v>
      </c>
      <c r="E1344" s="30">
        <f t="shared" si="136"/>
        <v>58.702874999999999</v>
      </c>
      <c r="F1344" s="82">
        <f t="shared" si="137"/>
        <v>55.613250000000008</v>
      </c>
      <c r="G1344" s="29"/>
      <c r="H1344" s="82">
        <f t="shared" ca="1" si="139"/>
        <v>61.792500000000004</v>
      </c>
      <c r="I1344" s="36">
        <f t="shared" ca="1" si="138"/>
        <v>0</v>
      </c>
      <c r="J1344" s="14"/>
    </row>
    <row r="1345" spans="1:10" ht="15.75" customHeight="1" x14ac:dyDescent="0.25">
      <c r="A1345" s="41" t="s">
        <v>414</v>
      </c>
      <c r="B1345" s="34" t="s">
        <v>458</v>
      </c>
      <c r="C1345" s="35">
        <v>1.65</v>
      </c>
      <c r="D1345" s="30">
        <f t="shared" si="135"/>
        <v>61.792500000000004</v>
      </c>
      <c r="E1345" s="30">
        <f t="shared" si="136"/>
        <v>58.702874999999999</v>
      </c>
      <c r="F1345" s="82">
        <f t="shared" si="137"/>
        <v>55.613250000000008</v>
      </c>
      <c r="G1345" s="29"/>
      <c r="H1345" s="82">
        <f t="shared" ca="1" si="139"/>
        <v>61.792500000000004</v>
      </c>
      <c r="I1345" s="36">
        <f t="shared" ca="1" si="138"/>
        <v>0</v>
      </c>
      <c r="J1345" s="14"/>
    </row>
    <row r="1346" spans="1:10" ht="15.75" customHeight="1" x14ac:dyDescent="0.25">
      <c r="A1346" s="41" t="s">
        <v>414</v>
      </c>
      <c r="B1346" s="34" t="s">
        <v>459</v>
      </c>
      <c r="C1346" s="35">
        <v>1.65</v>
      </c>
      <c r="D1346" s="30">
        <f t="shared" si="135"/>
        <v>61.792500000000004</v>
      </c>
      <c r="E1346" s="30">
        <f t="shared" si="136"/>
        <v>58.702874999999999</v>
      </c>
      <c r="F1346" s="82">
        <f t="shared" si="137"/>
        <v>55.613250000000008</v>
      </c>
      <c r="G1346" s="29"/>
      <c r="H1346" s="82">
        <f t="shared" ca="1" si="139"/>
        <v>61.792500000000004</v>
      </c>
      <c r="I1346" s="36">
        <f t="shared" ca="1" si="138"/>
        <v>0</v>
      </c>
      <c r="J1346" s="14"/>
    </row>
    <row r="1347" spans="1:10" ht="15.75" customHeight="1" x14ac:dyDescent="0.25">
      <c r="A1347" s="41" t="s">
        <v>414</v>
      </c>
      <c r="B1347" s="34" t="s">
        <v>1798</v>
      </c>
      <c r="C1347" s="35">
        <v>1.65</v>
      </c>
      <c r="D1347" s="30">
        <f t="shared" si="135"/>
        <v>61.792500000000004</v>
      </c>
      <c r="E1347" s="30">
        <f t="shared" si="136"/>
        <v>58.702874999999999</v>
      </c>
      <c r="F1347" s="82">
        <f t="shared" si="137"/>
        <v>55.613250000000008</v>
      </c>
      <c r="G1347" s="29"/>
      <c r="H1347" s="82">
        <f t="shared" ca="1" si="139"/>
        <v>61.792500000000004</v>
      </c>
      <c r="I1347" s="36">
        <f t="shared" ca="1" si="138"/>
        <v>0</v>
      </c>
      <c r="J1347" s="14"/>
    </row>
    <row r="1348" spans="1:10" ht="15.75" customHeight="1" x14ac:dyDescent="0.25">
      <c r="A1348" s="41" t="s">
        <v>414</v>
      </c>
      <c r="B1348" s="34" t="s">
        <v>461</v>
      </c>
      <c r="C1348" s="35">
        <v>1.65</v>
      </c>
      <c r="D1348" s="30">
        <f t="shared" ref="D1348:D1396" si="140">C1348*$K$9</f>
        <v>61.792500000000004</v>
      </c>
      <c r="E1348" s="30">
        <f t="shared" ref="E1348:E1396" si="141">D1348*0.95</f>
        <v>58.702874999999999</v>
      </c>
      <c r="F1348" s="82">
        <f t="shared" ref="F1348:F1396" si="142">D1348*0.9</f>
        <v>55.613250000000008</v>
      </c>
      <c r="G1348" s="29"/>
      <c r="H1348" s="82">
        <f t="shared" ca="1" si="139"/>
        <v>61.792500000000004</v>
      </c>
      <c r="I1348" s="36">
        <f t="shared" ref="I1348:I1396" ca="1" si="143">G1348*H1348</f>
        <v>0</v>
      </c>
      <c r="J1348" s="14"/>
    </row>
    <row r="1349" spans="1:10" ht="15.75" customHeight="1" x14ac:dyDescent="0.25">
      <c r="A1349" s="41" t="s">
        <v>414</v>
      </c>
      <c r="B1349" s="34" t="s">
        <v>462</v>
      </c>
      <c r="C1349" s="35">
        <v>1.65</v>
      </c>
      <c r="D1349" s="30">
        <f t="shared" si="140"/>
        <v>61.792500000000004</v>
      </c>
      <c r="E1349" s="30">
        <f t="shared" si="141"/>
        <v>58.702874999999999</v>
      </c>
      <c r="F1349" s="82">
        <f t="shared" si="142"/>
        <v>55.613250000000008</v>
      </c>
      <c r="G1349" s="29"/>
      <c r="H1349" s="82">
        <f t="shared" ca="1" si="139"/>
        <v>61.792500000000004</v>
      </c>
      <c r="I1349" s="36">
        <f t="shared" ca="1" si="143"/>
        <v>0</v>
      </c>
      <c r="J1349" s="14"/>
    </row>
    <row r="1350" spans="1:10" ht="15.75" customHeight="1" x14ac:dyDescent="0.25">
      <c r="A1350" s="41" t="s">
        <v>414</v>
      </c>
      <c r="B1350" s="34" t="s">
        <v>463</v>
      </c>
      <c r="C1350" s="35">
        <v>1.65</v>
      </c>
      <c r="D1350" s="30">
        <f t="shared" si="140"/>
        <v>61.792500000000004</v>
      </c>
      <c r="E1350" s="30">
        <f t="shared" si="141"/>
        <v>58.702874999999999</v>
      </c>
      <c r="F1350" s="82">
        <f t="shared" si="142"/>
        <v>55.613250000000008</v>
      </c>
      <c r="G1350" s="29"/>
      <c r="H1350" s="82">
        <f t="shared" ca="1" si="139"/>
        <v>61.792500000000004</v>
      </c>
      <c r="I1350" s="36">
        <f t="shared" ca="1" si="143"/>
        <v>0</v>
      </c>
      <c r="J1350" s="14"/>
    </row>
    <row r="1351" spans="1:10" ht="15.75" customHeight="1" x14ac:dyDescent="0.25">
      <c r="A1351" s="41" t="s">
        <v>414</v>
      </c>
      <c r="B1351" s="34" t="s">
        <v>464</v>
      </c>
      <c r="C1351" s="35">
        <v>1.65</v>
      </c>
      <c r="D1351" s="30">
        <f t="shared" si="140"/>
        <v>61.792500000000004</v>
      </c>
      <c r="E1351" s="30">
        <f t="shared" si="141"/>
        <v>58.702874999999999</v>
      </c>
      <c r="F1351" s="82">
        <f t="shared" si="142"/>
        <v>55.613250000000008</v>
      </c>
      <c r="G1351" s="29"/>
      <c r="H1351" s="82">
        <f t="shared" ca="1" si="139"/>
        <v>61.792500000000004</v>
      </c>
      <c r="I1351" s="36">
        <f t="shared" ca="1" si="143"/>
        <v>0</v>
      </c>
      <c r="J1351" s="14"/>
    </row>
    <row r="1352" spans="1:10" ht="15.75" customHeight="1" x14ac:dyDescent="0.25">
      <c r="A1352" s="41" t="s">
        <v>414</v>
      </c>
      <c r="B1352" s="34" t="s">
        <v>1799</v>
      </c>
      <c r="C1352" s="35">
        <v>1.65</v>
      </c>
      <c r="D1352" s="30">
        <f t="shared" si="140"/>
        <v>61.792500000000004</v>
      </c>
      <c r="E1352" s="30">
        <f t="shared" si="141"/>
        <v>58.702874999999999</v>
      </c>
      <c r="F1352" s="82">
        <f t="shared" si="142"/>
        <v>55.613250000000008</v>
      </c>
      <c r="G1352" s="29"/>
      <c r="H1352" s="82">
        <f t="shared" ca="1" si="139"/>
        <v>61.792500000000004</v>
      </c>
      <c r="I1352" s="36">
        <f t="shared" ca="1" si="143"/>
        <v>0</v>
      </c>
      <c r="J1352" s="14"/>
    </row>
    <row r="1353" spans="1:10" ht="15.75" customHeight="1" x14ac:dyDescent="0.25">
      <c r="A1353" s="41" t="s">
        <v>414</v>
      </c>
      <c r="B1353" s="34" t="s">
        <v>466</v>
      </c>
      <c r="C1353" s="35">
        <v>1.65</v>
      </c>
      <c r="D1353" s="30">
        <f t="shared" si="140"/>
        <v>61.792500000000004</v>
      </c>
      <c r="E1353" s="30">
        <f t="shared" si="141"/>
        <v>58.702874999999999</v>
      </c>
      <c r="F1353" s="82">
        <f t="shared" si="142"/>
        <v>55.613250000000008</v>
      </c>
      <c r="G1353" s="29"/>
      <c r="H1353" s="82">
        <f t="shared" ca="1" si="139"/>
        <v>61.792500000000004</v>
      </c>
      <c r="I1353" s="36">
        <f t="shared" ca="1" si="143"/>
        <v>0</v>
      </c>
      <c r="J1353" s="14"/>
    </row>
    <row r="1354" spans="1:10" ht="15.75" customHeight="1" x14ac:dyDescent="0.25">
      <c r="A1354" s="41" t="s">
        <v>414</v>
      </c>
      <c r="B1354" s="34" t="s">
        <v>1800</v>
      </c>
      <c r="C1354" s="35">
        <v>1.65</v>
      </c>
      <c r="D1354" s="30">
        <f t="shared" si="140"/>
        <v>61.792500000000004</v>
      </c>
      <c r="E1354" s="30">
        <f t="shared" si="141"/>
        <v>58.702874999999999</v>
      </c>
      <c r="F1354" s="82">
        <f t="shared" si="142"/>
        <v>55.613250000000008</v>
      </c>
      <c r="G1354" s="29"/>
      <c r="H1354" s="82">
        <f t="shared" ca="1" si="139"/>
        <v>61.792500000000004</v>
      </c>
      <c r="I1354" s="36">
        <f t="shared" ca="1" si="143"/>
        <v>0</v>
      </c>
      <c r="J1354" s="14"/>
    </row>
    <row r="1355" spans="1:10" ht="15.75" customHeight="1" x14ac:dyDescent="0.25">
      <c r="A1355" s="41" t="s">
        <v>414</v>
      </c>
      <c r="B1355" s="34" t="s">
        <v>1801</v>
      </c>
      <c r="C1355" s="35">
        <v>1.65</v>
      </c>
      <c r="D1355" s="30">
        <f t="shared" si="140"/>
        <v>61.792500000000004</v>
      </c>
      <c r="E1355" s="30">
        <f t="shared" si="141"/>
        <v>58.702874999999999</v>
      </c>
      <c r="F1355" s="82">
        <f t="shared" si="142"/>
        <v>55.613250000000008</v>
      </c>
      <c r="G1355" s="29"/>
      <c r="H1355" s="82">
        <f t="shared" ca="1" si="139"/>
        <v>61.792500000000004</v>
      </c>
      <c r="I1355" s="36">
        <f t="shared" ca="1" si="143"/>
        <v>0</v>
      </c>
      <c r="J1355" s="14"/>
    </row>
    <row r="1356" spans="1:10" ht="15.75" customHeight="1" x14ac:dyDescent="0.25">
      <c r="A1356" s="41" t="s">
        <v>414</v>
      </c>
      <c r="B1356" s="34" t="s">
        <v>1802</v>
      </c>
      <c r="C1356" s="35">
        <v>1.65</v>
      </c>
      <c r="D1356" s="30">
        <f t="shared" si="140"/>
        <v>61.792500000000004</v>
      </c>
      <c r="E1356" s="30">
        <f t="shared" si="141"/>
        <v>58.702874999999999</v>
      </c>
      <c r="F1356" s="82">
        <f t="shared" si="142"/>
        <v>55.613250000000008</v>
      </c>
      <c r="G1356" s="29"/>
      <c r="H1356" s="82">
        <f t="shared" ca="1" si="139"/>
        <v>61.792500000000004</v>
      </c>
      <c r="I1356" s="36">
        <f t="shared" ca="1" si="143"/>
        <v>0</v>
      </c>
      <c r="J1356" s="14"/>
    </row>
    <row r="1357" spans="1:10" ht="15.75" customHeight="1" x14ac:dyDescent="0.25">
      <c r="A1357" s="41" t="s">
        <v>414</v>
      </c>
      <c r="B1357" s="34" t="s">
        <v>469</v>
      </c>
      <c r="C1357" s="35">
        <v>1.65</v>
      </c>
      <c r="D1357" s="30">
        <f t="shared" si="140"/>
        <v>61.792500000000004</v>
      </c>
      <c r="E1357" s="30">
        <f t="shared" si="141"/>
        <v>58.702874999999999</v>
      </c>
      <c r="F1357" s="82">
        <f t="shared" si="142"/>
        <v>55.613250000000008</v>
      </c>
      <c r="G1357" s="29"/>
      <c r="H1357" s="82">
        <f t="shared" ref="H1357:H1420" ca="1" si="144">IF($H$8&lt;2500,D1357, IF(AND($H$8&lt;5000,$H$8&gt;2500),E1357,F1357))</f>
        <v>61.792500000000004</v>
      </c>
      <c r="I1357" s="36">
        <f t="shared" ca="1" si="143"/>
        <v>0</v>
      </c>
      <c r="J1357" s="14"/>
    </row>
    <row r="1358" spans="1:10" ht="15.75" customHeight="1" x14ac:dyDescent="0.25">
      <c r="A1358" s="41" t="s">
        <v>414</v>
      </c>
      <c r="B1358" s="34" t="s">
        <v>1803</v>
      </c>
      <c r="C1358" s="35">
        <v>1.65</v>
      </c>
      <c r="D1358" s="30">
        <f t="shared" si="140"/>
        <v>61.792500000000004</v>
      </c>
      <c r="E1358" s="30">
        <f t="shared" si="141"/>
        <v>58.702874999999999</v>
      </c>
      <c r="F1358" s="82">
        <f t="shared" si="142"/>
        <v>55.613250000000008</v>
      </c>
      <c r="G1358" s="29"/>
      <c r="H1358" s="82">
        <f t="shared" ca="1" si="144"/>
        <v>61.792500000000004</v>
      </c>
      <c r="I1358" s="36">
        <f t="shared" ca="1" si="143"/>
        <v>0</v>
      </c>
      <c r="J1358" s="14"/>
    </row>
    <row r="1359" spans="1:10" ht="15.75" customHeight="1" x14ac:dyDescent="0.25">
      <c r="A1359" s="41" t="s">
        <v>414</v>
      </c>
      <c r="B1359" s="34" t="s">
        <v>470</v>
      </c>
      <c r="C1359" s="35">
        <v>1.65</v>
      </c>
      <c r="D1359" s="30">
        <f t="shared" si="140"/>
        <v>61.792500000000004</v>
      </c>
      <c r="E1359" s="30">
        <f t="shared" si="141"/>
        <v>58.702874999999999</v>
      </c>
      <c r="F1359" s="82">
        <f t="shared" si="142"/>
        <v>55.613250000000008</v>
      </c>
      <c r="G1359" s="29"/>
      <c r="H1359" s="82">
        <f t="shared" ca="1" si="144"/>
        <v>61.792500000000004</v>
      </c>
      <c r="I1359" s="36">
        <f t="shared" ca="1" si="143"/>
        <v>0</v>
      </c>
      <c r="J1359" s="14"/>
    </row>
    <row r="1360" spans="1:10" ht="15.75" customHeight="1" x14ac:dyDescent="0.25">
      <c r="A1360" s="41" t="s">
        <v>414</v>
      </c>
      <c r="B1360" s="34" t="s">
        <v>1804</v>
      </c>
      <c r="C1360" s="35">
        <v>1.65</v>
      </c>
      <c r="D1360" s="30">
        <f t="shared" si="140"/>
        <v>61.792500000000004</v>
      </c>
      <c r="E1360" s="30">
        <f t="shared" si="141"/>
        <v>58.702874999999999</v>
      </c>
      <c r="F1360" s="82">
        <f t="shared" si="142"/>
        <v>55.613250000000008</v>
      </c>
      <c r="G1360" s="29"/>
      <c r="H1360" s="82">
        <f t="shared" ca="1" si="144"/>
        <v>61.792500000000004</v>
      </c>
      <c r="I1360" s="36">
        <f t="shared" ca="1" si="143"/>
        <v>0</v>
      </c>
      <c r="J1360" s="14"/>
    </row>
    <row r="1361" spans="1:10" ht="15.75" customHeight="1" x14ac:dyDescent="0.25">
      <c r="A1361" s="41" t="s">
        <v>414</v>
      </c>
      <c r="B1361" s="34" t="s">
        <v>1805</v>
      </c>
      <c r="C1361" s="35">
        <v>1.65</v>
      </c>
      <c r="D1361" s="30">
        <f t="shared" si="140"/>
        <v>61.792500000000004</v>
      </c>
      <c r="E1361" s="30">
        <f t="shared" si="141"/>
        <v>58.702874999999999</v>
      </c>
      <c r="F1361" s="82">
        <f t="shared" si="142"/>
        <v>55.613250000000008</v>
      </c>
      <c r="G1361" s="29"/>
      <c r="H1361" s="82">
        <f t="shared" ca="1" si="144"/>
        <v>61.792500000000004</v>
      </c>
      <c r="I1361" s="36">
        <f t="shared" ca="1" si="143"/>
        <v>0</v>
      </c>
      <c r="J1361" s="14"/>
    </row>
    <row r="1362" spans="1:10" ht="15.75" customHeight="1" x14ac:dyDescent="0.25">
      <c r="A1362" s="41" t="s">
        <v>414</v>
      </c>
      <c r="B1362" s="34" t="s">
        <v>1806</v>
      </c>
      <c r="C1362" s="35">
        <v>1.65</v>
      </c>
      <c r="D1362" s="30">
        <f t="shared" si="140"/>
        <v>61.792500000000004</v>
      </c>
      <c r="E1362" s="30">
        <f t="shared" si="141"/>
        <v>58.702874999999999</v>
      </c>
      <c r="F1362" s="82">
        <f t="shared" si="142"/>
        <v>55.613250000000008</v>
      </c>
      <c r="G1362" s="29"/>
      <c r="H1362" s="82">
        <f t="shared" ca="1" si="144"/>
        <v>61.792500000000004</v>
      </c>
      <c r="I1362" s="36">
        <f t="shared" ca="1" si="143"/>
        <v>0</v>
      </c>
      <c r="J1362" s="14"/>
    </row>
    <row r="1363" spans="1:10" ht="15.75" customHeight="1" x14ac:dyDescent="0.25">
      <c r="A1363" s="41" t="s">
        <v>414</v>
      </c>
      <c r="B1363" s="34" t="s">
        <v>473</v>
      </c>
      <c r="C1363" s="35">
        <v>1.65</v>
      </c>
      <c r="D1363" s="30">
        <f t="shared" si="140"/>
        <v>61.792500000000004</v>
      </c>
      <c r="E1363" s="30">
        <f t="shared" si="141"/>
        <v>58.702874999999999</v>
      </c>
      <c r="F1363" s="82">
        <f t="shared" si="142"/>
        <v>55.613250000000008</v>
      </c>
      <c r="G1363" s="29"/>
      <c r="H1363" s="82">
        <f t="shared" ca="1" si="144"/>
        <v>61.792500000000004</v>
      </c>
      <c r="I1363" s="36">
        <f t="shared" ca="1" si="143"/>
        <v>0</v>
      </c>
      <c r="J1363" s="14"/>
    </row>
    <row r="1364" spans="1:10" ht="15.75" customHeight="1" x14ac:dyDescent="0.25">
      <c r="A1364" s="41" t="s">
        <v>414</v>
      </c>
      <c r="B1364" s="34" t="s">
        <v>1807</v>
      </c>
      <c r="C1364" s="35">
        <v>1.65</v>
      </c>
      <c r="D1364" s="30">
        <f t="shared" si="140"/>
        <v>61.792500000000004</v>
      </c>
      <c r="E1364" s="30">
        <f t="shared" si="141"/>
        <v>58.702874999999999</v>
      </c>
      <c r="F1364" s="82">
        <f t="shared" si="142"/>
        <v>55.613250000000008</v>
      </c>
      <c r="G1364" s="29"/>
      <c r="H1364" s="82">
        <f t="shared" ca="1" si="144"/>
        <v>61.792500000000004</v>
      </c>
      <c r="I1364" s="36">
        <f t="shared" ca="1" si="143"/>
        <v>0</v>
      </c>
      <c r="J1364" s="14"/>
    </row>
    <row r="1365" spans="1:10" ht="15.75" customHeight="1" x14ac:dyDescent="0.25">
      <c r="A1365" s="41" t="s">
        <v>414</v>
      </c>
      <c r="B1365" s="34" t="s">
        <v>474</v>
      </c>
      <c r="C1365" s="35">
        <v>1.65</v>
      </c>
      <c r="D1365" s="30">
        <f t="shared" si="140"/>
        <v>61.792500000000004</v>
      </c>
      <c r="E1365" s="30">
        <f t="shared" si="141"/>
        <v>58.702874999999999</v>
      </c>
      <c r="F1365" s="82">
        <f t="shared" si="142"/>
        <v>55.613250000000008</v>
      </c>
      <c r="G1365" s="29"/>
      <c r="H1365" s="82">
        <f t="shared" ca="1" si="144"/>
        <v>61.792500000000004</v>
      </c>
      <c r="I1365" s="36">
        <f t="shared" ca="1" si="143"/>
        <v>0</v>
      </c>
      <c r="J1365" s="14"/>
    </row>
    <row r="1366" spans="1:10" ht="15.75" customHeight="1" x14ac:dyDescent="0.25">
      <c r="A1366" s="41" t="s">
        <v>414</v>
      </c>
      <c r="B1366" s="34" t="s">
        <v>475</v>
      </c>
      <c r="C1366" s="35">
        <v>1.65</v>
      </c>
      <c r="D1366" s="30">
        <f t="shared" si="140"/>
        <v>61.792500000000004</v>
      </c>
      <c r="E1366" s="30">
        <f t="shared" si="141"/>
        <v>58.702874999999999</v>
      </c>
      <c r="F1366" s="82">
        <f t="shared" si="142"/>
        <v>55.613250000000008</v>
      </c>
      <c r="G1366" s="29"/>
      <c r="H1366" s="82">
        <f t="shared" ca="1" si="144"/>
        <v>61.792500000000004</v>
      </c>
      <c r="I1366" s="36">
        <f t="shared" ca="1" si="143"/>
        <v>0</v>
      </c>
      <c r="J1366" s="14"/>
    </row>
    <row r="1367" spans="1:10" ht="15.75" customHeight="1" x14ac:dyDescent="0.25">
      <c r="A1367" s="41" t="s">
        <v>414</v>
      </c>
      <c r="B1367" s="34" t="s">
        <v>1808</v>
      </c>
      <c r="C1367" s="35">
        <v>1.65</v>
      </c>
      <c r="D1367" s="30">
        <f t="shared" si="140"/>
        <v>61.792500000000004</v>
      </c>
      <c r="E1367" s="30">
        <f t="shared" si="141"/>
        <v>58.702874999999999</v>
      </c>
      <c r="F1367" s="82">
        <f t="shared" si="142"/>
        <v>55.613250000000008</v>
      </c>
      <c r="G1367" s="29"/>
      <c r="H1367" s="82">
        <f t="shared" ca="1" si="144"/>
        <v>61.792500000000004</v>
      </c>
      <c r="I1367" s="36">
        <f t="shared" ca="1" si="143"/>
        <v>0</v>
      </c>
      <c r="J1367" s="14"/>
    </row>
    <row r="1368" spans="1:10" ht="15.75" customHeight="1" x14ac:dyDescent="0.25">
      <c r="A1368" s="41" t="s">
        <v>414</v>
      </c>
      <c r="B1368" s="34" t="s">
        <v>476</v>
      </c>
      <c r="C1368" s="35">
        <v>1.65</v>
      </c>
      <c r="D1368" s="30">
        <f t="shared" si="140"/>
        <v>61.792500000000004</v>
      </c>
      <c r="E1368" s="30">
        <f t="shared" si="141"/>
        <v>58.702874999999999</v>
      </c>
      <c r="F1368" s="82">
        <f t="shared" si="142"/>
        <v>55.613250000000008</v>
      </c>
      <c r="G1368" s="29"/>
      <c r="H1368" s="82">
        <f t="shared" ca="1" si="144"/>
        <v>61.792500000000004</v>
      </c>
      <c r="I1368" s="36">
        <f t="shared" ca="1" si="143"/>
        <v>0</v>
      </c>
      <c r="J1368" s="14"/>
    </row>
    <row r="1369" spans="1:10" ht="15.75" customHeight="1" x14ac:dyDescent="0.25">
      <c r="A1369" s="41" t="s">
        <v>414</v>
      </c>
      <c r="B1369" s="34" t="s">
        <v>477</v>
      </c>
      <c r="C1369" s="35">
        <v>1.65</v>
      </c>
      <c r="D1369" s="30">
        <f t="shared" si="140"/>
        <v>61.792500000000004</v>
      </c>
      <c r="E1369" s="30">
        <f t="shared" si="141"/>
        <v>58.702874999999999</v>
      </c>
      <c r="F1369" s="82">
        <f t="shared" si="142"/>
        <v>55.613250000000008</v>
      </c>
      <c r="G1369" s="29"/>
      <c r="H1369" s="82">
        <f t="shared" ca="1" si="144"/>
        <v>61.792500000000004</v>
      </c>
      <c r="I1369" s="36">
        <f t="shared" ca="1" si="143"/>
        <v>0</v>
      </c>
      <c r="J1369" s="14"/>
    </row>
    <row r="1370" spans="1:10" ht="15.75" customHeight="1" x14ac:dyDescent="0.25">
      <c r="A1370" s="41" t="s">
        <v>414</v>
      </c>
      <c r="B1370" s="34" t="s">
        <v>1809</v>
      </c>
      <c r="C1370" s="35">
        <v>1.65</v>
      </c>
      <c r="D1370" s="30">
        <f t="shared" si="140"/>
        <v>61.792500000000004</v>
      </c>
      <c r="E1370" s="30">
        <f t="shared" si="141"/>
        <v>58.702874999999999</v>
      </c>
      <c r="F1370" s="82">
        <f t="shared" si="142"/>
        <v>55.613250000000008</v>
      </c>
      <c r="G1370" s="29"/>
      <c r="H1370" s="82">
        <f t="shared" ca="1" si="144"/>
        <v>61.792500000000004</v>
      </c>
      <c r="I1370" s="36">
        <f t="shared" ca="1" si="143"/>
        <v>0</v>
      </c>
      <c r="J1370" s="14"/>
    </row>
    <row r="1371" spans="1:10" ht="15.75" customHeight="1" x14ac:dyDescent="0.25">
      <c r="A1371" s="41" t="s">
        <v>414</v>
      </c>
      <c r="B1371" s="34" t="s">
        <v>479</v>
      </c>
      <c r="C1371" s="35">
        <v>1.65</v>
      </c>
      <c r="D1371" s="30">
        <f t="shared" si="140"/>
        <v>61.792500000000004</v>
      </c>
      <c r="E1371" s="30">
        <f t="shared" si="141"/>
        <v>58.702874999999999</v>
      </c>
      <c r="F1371" s="82">
        <f t="shared" si="142"/>
        <v>55.613250000000008</v>
      </c>
      <c r="G1371" s="29"/>
      <c r="H1371" s="82">
        <f t="shared" ca="1" si="144"/>
        <v>61.792500000000004</v>
      </c>
      <c r="I1371" s="36">
        <f t="shared" ca="1" si="143"/>
        <v>0</v>
      </c>
      <c r="J1371" s="14"/>
    </row>
    <row r="1372" spans="1:10" ht="15.75" customHeight="1" x14ac:dyDescent="0.25">
      <c r="A1372" s="41" t="s">
        <v>414</v>
      </c>
      <c r="B1372" s="34" t="s">
        <v>480</v>
      </c>
      <c r="C1372" s="35">
        <v>1.65</v>
      </c>
      <c r="D1372" s="30">
        <f t="shared" si="140"/>
        <v>61.792500000000004</v>
      </c>
      <c r="E1372" s="30">
        <f t="shared" si="141"/>
        <v>58.702874999999999</v>
      </c>
      <c r="F1372" s="82">
        <f t="shared" si="142"/>
        <v>55.613250000000008</v>
      </c>
      <c r="G1372" s="29"/>
      <c r="H1372" s="82">
        <f t="shared" ca="1" si="144"/>
        <v>61.792500000000004</v>
      </c>
      <c r="I1372" s="36">
        <f t="shared" ca="1" si="143"/>
        <v>0</v>
      </c>
      <c r="J1372" s="14"/>
    </row>
    <row r="1373" spans="1:10" ht="15.75" customHeight="1" x14ac:dyDescent="0.25">
      <c r="A1373" s="41" t="s">
        <v>414</v>
      </c>
      <c r="B1373" s="34" t="s">
        <v>481</v>
      </c>
      <c r="C1373" s="35">
        <v>1.65</v>
      </c>
      <c r="D1373" s="30">
        <f t="shared" si="140"/>
        <v>61.792500000000004</v>
      </c>
      <c r="E1373" s="30">
        <f t="shared" si="141"/>
        <v>58.702874999999999</v>
      </c>
      <c r="F1373" s="82">
        <f t="shared" si="142"/>
        <v>55.613250000000008</v>
      </c>
      <c r="G1373" s="29"/>
      <c r="H1373" s="82">
        <f t="shared" ca="1" si="144"/>
        <v>61.792500000000004</v>
      </c>
      <c r="I1373" s="36">
        <f t="shared" ca="1" si="143"/>
        <v>0</v>
      </c>
      <c r="J1373" s="14"/>
    </row>
    <row r="1374" spans="1:10" ht="15.75" customHeight="1" x14ac:dyDescent="0.25">
      <c r="A1374" s="41" t="s">
        <v>414</v>
      </c>
      <c r="B1374" s="34" t="s">
        <v>1810</v>
      </c>
      <c r="C1374" s="35">
        <v>1.65</v>
      </c>
      <c r="D1374" s="30">
        <f t="shared" si="140"/>
        <v>61.792500000000004</v>
      </c>
      <c r="E1374" s="30">
        <f t="shared" si="141"/>
        <v>58.702874999999999</v>
      </c>
      <c r="F1374" s="82">
        <f t="shared" si="142"/>
        <v>55.613250000000008</v>
      </c>
      <c r="G1374" s="29"/>
      <c r="H1374" s="82">
        <f t="shared" ca="1" si="144"/>
        <v>61.792500000000004</v>
      </c>
      <c r="I1374" s="36">
        <f t="shared" ca="1" si="143"/>
        <v>0</v>
      </c>
      <c r="J1374" s="14"/>
    </row>
    <row r="1375" spans="1:10" ht="15.75" customHeight="1" x14ac:dyDescent="0.25">
      <c r="A1375" s="41" t="s">
        <v>414</v>
      </c>
      <c r="B1375" s="34" t="s">
        <v>1811</v>
      </c>
      <c r="C1375" s="35">
        <v>1.65</v>
      </c>
      <c r="D1375" s="30">
        <f t="shared" si="140"/>
        <v>61.792500000000004</v>
      </c>
      <c r="E1375" s="30">
        <f t="shared" si="141"/>
        <v>58.702874999999999</v>
      </c>
      <c r="F1375" s="82">
        <f t="shared" si="142"/>
        <v>55.613250000000008</v>
      </c>
      <c r="G1375" s="29"/>
      <c r="H1375" s="82">
        <f t="shared" ca="1" si="144"/>
        <v>61.792500000000004</v>
      </c>
      <c r="I1375" s="36">
        <f t="shared" ca="1" si="143"/>
        <v>0</v>
      </c>
      <c r="J1375" s="14"/>
    </row>
    <row r="1376" spans="1:10" ht="15.75" customHeight="1" x14ac:dyDescent="0.25">
      <c r="A1376" s="41" t="s">
        <v>414</v>
      </c>
      <c r="B1376" s="34" t="s">
        <v>483</v>
      </c>
      <c r="C1376" s="35">
        <v>1.65</v>
      </c>
      <c r="D1376" s="30">
        <f t="shared" si="140"/>
        <v>61.792500000000004</v>
      </c>
      <c r="E1376" s="30">
        <f t="shared" si="141"/>
        <v>58.702874999999999</v>
      </c>
      <c r="F1376" s="82">
        <f t="shared" si="142"/>
        <v>55.613250000000008</v>
      </c>
      <c r="G1376" s="29"/>
      <c r="H1376" s="82">
        <f t="shared" ca="1" si="144"/>
        <v>61.792500000000004</v>
      </c>
      <c r="I1376" s="36">
        <f t="shared" ca="1" si="143"/>
        <v>0</v>
      </c>
      <c r="J1376" s="14"/>
    </row>
    <row r="1377" spans="1:10" ht="15.75" customHeight="1" x14ac:dyDescent="0.25">
      <c r="A1377" s="41" t="s">
        <v>414</v>
      </c>
      <c r="B1377" s="34" t="s">
        <v>484</v>
      </c>
      <c r="C1377" s="35">
        <v>1.65</v>
      </c>
      <c r="D1377" s="30">
        <f t="shared" si="140"/>
        <v>61.792500000000004</v>
      </c>
      <c r="E1377" s="30">
        <f t="shared" si="141"/>
        <v>58.702874999999999</v>
      </c>
      <c r="F1377" s="82">
        <f t="shared" si="142"/>
        <v>55.613250000000008</v>
      </c>
      <c r="G1377" s="29"/>
      <c r="H1377" s="82">
        <f t="shared" ca="1" si="144"/>
        <v>61.792500000000004</v>
      </c>
      <c r="I1377" s="36">
        <f t="shared" ca="1" si="143"/>
        <v>0</v>
      </c>
      <c r="J1377" s="14"/>
    </row>
    <row r="1378" spans="1:10" ht="15.75" customHeight="1" x14ac:dyDescent="0.25">
      <c r="A1378" s="41" t="s">
        <v>414</v>
      </c>
      <c r="B1378" s="34" t="s">
        <v>1812</v>
      </c>
      <c r="C1378" s="35">
        <v>1.65</v>
      </c>
      <c r="D1378" s="30">
        <f t="shared" si="140"/>
        <v>61.792500000000004</v>
      </c>
      <c r="E1378" s="30">
        <f t="shared" si="141"/>
        <v>58.702874999999999</v>
      </c>
      <c r="F1378" s="82">
        <f t="shared" si="142"/>
        <v>55.613250000000008</v>
      </c>
      <c r="G1378" s="29"/>
      <c r="H1378" s="82">
        <f t="shared" ca="1" si="144"/>
        <v>61.792500000000004</v>
      </c>
      <c r="I1378" s="36">
        <f t="shared" ca="1" si="143"/>
        <v>0</v>
      </c>
      <c r="J1378" s="14"/>
    </row>
    <row r="1379" spans="1:10" ht="15.75" customHeight="1" x14ac:dyDescent="0.25">
      <c r="A1379" s="41" t="s">
        <v>414</v>
      </c>
      <c r="B1379" s="34" t="s">
        <v>485</v>
      </c>
      <c r="C1379" s="35">
        <v>1.65</v>
      </c>
      <c r="D1379" s="30">
        <f t="shared" si="140"/>
        <v>61.792500000000004</v>
      </c>
      <c r="E1379" s="30">
        <f t="shared" si="141"/>
        <v>58.702874999999999</v>
      </c>
      <c r="F1379" s="82">
        <f t="shared" si="142"/>
        <v>55.613250000000008</v>
      </c>
      <c r="G1379" s="29"/>
      <c r="H1379" s="82">
        <f t="shared" ca="1" si="144"/>
        <v>61.792500000000004</v>
      </c>
      <c r="I1379" s="36">
        <f t="shared" ca="1" si="143"/>
        <v>0</v>
      </c>
      <c r="J1379" s="14"/>
    </row>
    <row r="1380" spans="1:10" ht="15.75" customHeight="1" x14ac:dyDescent="0.25">
      <c r="A1380" s="41" t="s">
        <v>414</v>
      </c>
      <c r="B1380" s="34" t="s">
        <v>1813</v>
      </c>
      <c r="C1380" s="35">
        <v>1.65</v>
      </c>
      <c r="D1380" s="30">
        <f t="shared" si="140"/>
        <v>61.792500000000004</v>
      </c>
      <c r="E1380" s="30">
        <f t="shared" si="141"/>
        <v>58.702874999999999</v>
      </c>
      <c r="F1380" s="82">
        <f t="shared" si="142"/>
        <v>55.613250000000008</v>
      </c>
      <c r="G1380" s="29"/>
      <c r="H1380" s="82">
        <f t="shared" ca="1" si="144"/>
        <v>61.792500000000004</v>
      </c>
      <c r="I1380" s="36">
        <f t="shared" ca="1" si="143"/>
        <v>0</v>
      </c>
      <c r="J1380" s="14"/>
    </row>
    <row r="1381" spans="1:10" ht="15.75" customHeight="1" x14ac:dyDescent="0.25">
      <c r="A1381" s="41" t="s">
        <v>414</v>
      </c>
      <c r="B1381" s="34" t="s">
        <v>1814</v>
      </c>
      <c r="C1381" s="35">
        <v>1.65</v>
      </c>
      <c r="D1381" s="30">
        <f t="shared" si="140"/>
        <v>61.792500000000004</v>
      </c>
      <c r="E1381" s="30">
        <f t="shared" si="141"/>
        <v>58.702874999999999</v>
      </c>
      <c r="F1381" s="82">
        <f t="shared" si="142"/>
        <v>55.613250000000008</v>
      </c>
      <c r="G1381" s="29"/>
      <c r="H1381" s="82">
        <f t="shared" ca="1" si="144"/>
        <v>61.792500000000004</v>
      </c>
      <c r="I1381" s="36">
        <f t="shared" ca="1" si="143"/>
        <v>0</v>
      </c>
      <c r="J1381" s="14"/>
    </row>
    <row r="1382" spans="1:10" ht="15.75" customHeight="1" x14ac:dyDescent="0.25">
      <c r="A1382" s="41" t="s">
        <v>414</v>
      </c>
      <c r="B1382" s="34" t="s">
        <v>1815</v>
      </c>
      <c r="C1382" s="35">
        <v>1.65</v>
      </c>
      <c r="D1382" s="30">
        <f t="shared" si="140"/>
        <v>61.792500000000004</v>
      </c>
      <c r="E1382" s="30">
        <f t="shared" si="141"/>
        <v>58.702874999999999</v>
      </c>
      <c r="F1382" s="82">
        <f t="shared" si="142"/>
        <v>55.613250000000008</v>
      </c>
      <c r="G1382" s="29"/>
      <c r="H1382" s="82">
        <f t="shared" ca="1" si="144"/>
        <v>61.792500000000004</v>
      </c>
      <c r="I1382" s="36">
        <f t="shared" ca="1" si="143"/>
        <v>0</v>
      </c>
      <c r="J1382" s="14"/>
    </row>
    <row r="1383" spans="1:10" ht="15.75" customHeight="1" x14ac:dyDescent="0.25">
      <c r="A1383" s="41" t="s">
        <v>414</v>
      </c>
      <c r="B1383" s="34" t="s">
        <v>489</v>
      </c>
      <c r="C1383" s="35">
        <v>1.65</v>
      </c>
      <c r="D1383" s="30">
        <f t="shared" si="140"/>
        <v>61.792500000000004</v>
      </c>
      <c r="E1383" s="30">
        <f t="shared" si="141"/>
        <v>58.702874999999999</v>
      </c>
      <c r="F1383" s="82">
        <f t="shared" si="142"/>
        <v>55.613250000000008</v>
      </c>
      <c r="G1383" s="29"/>
      <c r="H1383" s="82">
        <f t="shared" ca="1" si="144"/>
        <v>61.792500000000004</v>
      </c>
      <c r="I1383" s="36">
        <f t="shared" ca="1" si="143"/>
        <v>0</v>
      </c>
      <c r="J1383" s="14"/>
    </row>
    <row r="1384" spans="1:10" ht="15.75" customHeight="1" x14ac:dyDescent="0.25">
      <c r="A1384" s="41" t="s">
        <v>414</v>
      </c>
      <c r="B1384" s="34" t="s">
        <v>1816</v>
      </c>
      <c r="C1384" s="35">
        <v>1.65</v>
      </c>
      <c r="D1384" s="30">
        <f t="shared" si="140"/>
        <v>61.792500000000004</v>
      </c>
      <c r="E1384" s="30">
        <f t="shared" si="141"/>
        <v>58.702874999999999</v>
      </c>
      <c r="F1384" s="82">
        <f t="shared" si="142"/>
        <v>55.613250000000008</v>
      </c>
      <c r="G1384" s="29"/>
      <c r="H1384" s="82">
        <f t="shared" ca="1" si="144"/>
        <v>61.792500000000004</v>
      </c>
      <c r="I1384" s="36">
        <f t="shared" ca="1" si="143"/>
        <v>0</v>
      </c>
      <c r="J1384" s="14"/>
    </row>
    <row r="1385" spans="1:10" ht="15.75" customHeight="1" x14ac:dyDescent="0.25">
      <c r="A1385" s="41" t="s">
        <v>414</v>
      </c>
      <c r="B1385" s="34" t="s">
        <v>490</v>
      </c>
      <c r="C1385" s="35">
        <v>1.65</v>
      </c>
      <c r="D1385" s="30">
        <f t="shared" si="140"/>
        <v>61.792500000000004</v>
      </c>
      <c r="E1385" s="30">
        <f t="shared" si="141"/>
        <v>58.702874999999999</v>
      </c>
      <c r="F1385" s="82">
        <f t="shared" si="142"/>
        <v>55.613250000000008</v>
      </c>
      <c r="G1385" s="29"/>
      <c r="H1385" s="82">
        <f t="shared" ca="1" si="144"/>
        <v>61.792500000000004</v>
      </c>
      <c r="I1385" s="36">
        <f t="shared" ca="1" si="143"/>
        <v>0</v>
      </c>
      <c r="J1385" s="14"/>
    </row>
    <row r="1386" spans="1:10" ht="15.75" customHeight="1" x14ac:dyDescent="0.25">
      <c r="A1386" s="41" t="s">
        <v>414</v>
      </c>
      <c r="B1386" s="34" t="s">
        <v>1817</v>
      </c>
      <c r="C1386" s="35">
        <v>1.65</v>
      </c>
      <c r="D1386" s="30">
        <f t="shared" si="140"/>
        <v>61.792500000000004</v>
      </c>
      <c r="E1386" s="30">
        <f t="shared" si="141"/>
        <v>58.702874999999999</v>
      </c>
      <c r="F1386" s="82">
        <f t="shared" si="142"/>
        <v>55.613250000000008</v>
      </c>
      <c r="G1386" s="29"/>
      <c r="H1386" s="82">
        <f t="shared" ca="1" si="144"/>
        <v>61.792500000000004</v>
      </c>
      <c r="I1386" s="36">
        <f t="shared" ca="1" si="143"/>
        <v>0</v>
      </c>
      <c r="J1386" s="14"/>
    </row>
    <row r="1387" spans="1:10" ht="15.75" customHeight="1" x14ac:dyDescent="0.25">
      <c r="A1387" s="41" t="s">
        <v>414</v>
      </c>
      <c r="B1387" s="34" t="s">
        <v>491</v>
      </c>
      <c r="C1387" s="35">
        <v>1.65</v>
      </c>
      <c r="D1387" s="30">
        <f t="shared" si="140"/>
        <v>61.792500000000004</v>
      </c>
      <c r="E1387" s="30">
        <f t="shared" si="141"/>
        <v>58.702874999999999</v>
      </c>
      <c r="F1387" s="82">
        <f t="shared" si="142"/>
        <v>55.613250000000008</v>
      </c>
      <c r="G1387" s="29"/>
      <c r="H1387" s="82">
        <f t="shared" ca="1" si="144"/>
        <v>61.792500000000004</v>
      </c>
      <c r="I1387" s="36">
        <f t="shared" ca="1" si="143"/>
        <v>0</v>
      </c>
      <c r="J1387" s="14"/>
    </row>
    <row r="1388" spans="1:10" ht="15.75" customHeight="1" x14ac:dyDescent="0.25">
      <c r="A1388" s="41" t="s">
        <v>414</v>
      </c>
      <c r="B1388" s="34" t="s">
        <v>492</v>
      </c>
      <c r="C1388" s="35">
        <v>1.65</v>
      </c>
      <c r="D1388" s="30">
        <f t="shared" si="140"/>
        <v>61.792500000000004</v>
      </c>
      <c r="E1388" s="30">
        <f t="shared" si="141"/>
        <v>58.702874999999999</v>
      </c>
      <c r="F1388" s="82">
        <f t="shared" si="142"/>
        <v>55.613250000000008</v>
      </c>
      <c r="G1388" s="29"/>
      <c r="H1388" s="82">
        <f t="shared" ca="1" si="144"/>
        <v>61.792500000000004</v>
      </c>
      <c r="I1388" s="36">
        <f t="shared" ca="1" si="143"/>
        <v>0</v>
      </c>
      <c r="J1388" s="14"/>
    </row>
    <row r="1389" spans="1:10" ht="15.75" customHeight="1" x14ac:dyDescent="0.25">
      <c r="A1389" s="41" t="s">
        <v>414</v>
      </c>
      <c r="B1389" s="34" t="s">
        <v>1818</v>
      </c>
      <c r="C1389" s="35">
        <v>1.65</v>
      </c>
      <c r="D1389" s="30">
        <f t="shared" si="140"/>
        <v>61.792500000000004</v>
      </c>
      <c r="E1389" s="30">
        <f t="shared" si="141"/>
        <v>58.702874999999999</v>
      </c>
      <c r="F1389" s="82">
        <f t="shared" si="142"/>
        <v>55.613250000000008</v>
      </c>
      <c r="G1389" s="29"/>
      <c r="H1389" s="82">
        <f t="shared" ca="1" si="144"/>
        <v>61.792500000000004</v>
      </c>
      <c r="I1389" s="36">
        <f t="shared" ca="1" si="143"/>
        <v>0</v>
      </c>
      <c r="J1389" s="14"/>
    </row>
    <row r="1390" spans="1:10" ht="15.75" customHeight="1" x14ac:dyDescent="0.25">
      <c r="A1390" s="41" t="s">
        <v>414</v>
      </c>
      <c r="B1390" s="34" t="s">
        <v>494</v>
      </c>
      <c r="C1390" s="35">
        <v>1.65</v>
      </c>
      <c r="D1390" s="30">
        <f t="shared" si="140"/>
        <v>61.792500000000004</v>
      </c>
      <c r="E1390" s="30">
        <f t="shared" si="141"/>
        <v>58.702874999999999</v>
      </c>
      <c r="F1390" s="82">
        <f t="shared" si="142"/>
        <v>55.613250000000008</v>
      </c>
      <c r="G1390" s="29"/>
      <c r="H1390" s="82">
        <f t="shared" ca="1" si="144"/>
        <v>61.792500000000004</v>
      </c>
      <c r="I1390" s="36">
        <f t="shared" ca="1" si="143"/>
        <v>0</v>
      </c>
      <c r="J1390" s="14"/>
    </row>
    <row r="1391" spans="1:10" ht="15.75" customHeight="1" x14ac:dyDescent="0.25">
      <c r="A1391" s="41" t="s">
        <v>414</v>
      </c>
      <c r="B1391" s="34" t="s">
        <v>495</v>
      </c>
      <c r="C1391" s="35">
        <v>1.65</v>
      </c>
      <c r="D1391" s="30">
        <f t="shared" si="140"/>
        <v>61.792500000000004</v>
      </c>
      <c r="E1391" s="30">
        <f t="shared" si="141"/>
        <v>58.702874999999999</v>
      </c>
      <c r="F1391" s="82">
        <f t="shared" si="142"/>
        <v>55.613250000000008</v>
      </c>
      <c r="G1391" s="29"/>
      <c r="H1391" s="82">
        <f t="shared" ca="1" si="144"/>
        <v>61.792500000000004</v>
      </c>
      <c r="I1391" s="36">
        <f t="shared" ca="1" si="143"/>
        <v>0</v>
      </c>
      <c r="J1391" s="14"/>
    </row>
    <row r="1392" spans="1:10" ht="15.75" customHeight="1" x14ac:dyDescent="0.25">
      <c r="A1392" s="41" t="s">
        <v>414</v>
      </c>
      <c r="B1392" s="34" t="s">
        <v>496</v>
      </c>
      <c r="C1392" s="35">
        <v>1.65</v>
      </c>
      <c r="D1392" s="30">
        <f t="shared" si="140"/>
        <v>61.792500000000004</v>
      </c>
      <c r="E1392" s="30">
        <f t="shared" si="141"/>
        <v>58.702874999999999</v>
      </c>
      <c r="F1392" s="82">
        <f t="shared" si="142"/>
        <v>55.613250000000008</v>
      </c>
      <c r="G1392" s="29"/>
      <c r="H1392" s="82">
        <f t="shared" ca="1" si="144"/>
        <v>61.792500000000004</v>
      </c>
      <c r="I1392" s="36">
        <f t="shared" ca="1" si="143"/>
        <v>0</v>
      </c>
      <c r="J1392" s="14"/>
    </row>
    <row r="1393" spans="1:13" ht="15.75" customHeight="1" x14ac:dyDescent="0.25">
      <c r="A1393" s="41" t="s">
        <v>414</v>
      </c>
      <c r="B1393" s="34" t="s">
        <v>497</v>
      </c>
      <c r="C1393" s="35">
        <v>1.65</v>
      </c>
      <c r="D1393" s="30">
        <f t="shared" si="140"/>
        <v>61.792500000000004</v>
      </c>
      <c r="E1393" s="30">
        <f t="shared" si="141"/>
        <v>58.702874999999999</v>
      </c>
      <c r="F1393" s="82">
        <f t="shared" si="142"/>
        <v>55.613250000000008</v>
      </c>
      <c r="G1393" s="29"/>
      <c r="H1393" s="82">
        <f t="shared" ca="1" si="144"/>
        <v>61.792500000000004</v>
      </c>
      <c r="I1393" s="36">
        <f t="shared" ca="1" si="143"/>
        <v>0</v>
      </c>
      <c r="J1393" s="14"/>
    </row>
    <row r="1394" spans="1:13" ht="15.75" customHeight="1" x14ac:dyDescent="0.25">
      <c r="A1394" s="41" t="s">
        <v>414</v>
      </c>
      <c r="B1394" s="34" t="s">
        <v>1819</v>
      </c>
      <c r="C1394" s="35">
        <v>1.65</v>
      </c>
      <c r="D1394" s="30">
        <f t="shared" si="140"/>
        <v>61.792500000000004</v>
      </c>
      <c r="E1394" s="30">
        <f t="shared" si="141"/>
        <v>58.702874999999999</v>
      </c>
      <c r="F1394" s="82">
        <f t="shared" si="142"/>
        <v>55.613250000000008</v>
      </c>
      <c r="G1394" s="29"/>
      <c r="H1394" s="82">
        <f t="shared" ca="1" si="144"/>
        <v>61.792500000000004</v>
      </c>
      <c r="I1394" s="36">
        <f t="shared" ca="1" si="143"/>
        <v>0</v>
      </c>
      <c r="J1394" s="14"/>
    </row>
    <row r="1395" spans="1:13" ht="15.75" customHeight="1" x14ac:dyDescent="0.25">
      <c r="A1395" s="41" t="s">
        <v>414</v>
      </c>
      <c r="B1395" s="34" t="s">
        <v>1820</v>
      </c>
      <c r="C1395" s="35">
        <v>1.65</v>
      </c>
      <c r="D1395" s="30">
        <f t="shared" si="140"/>
        <v>61.792500000000004</v>
      </c>
      <c r="E1395" s="30">
        <f t="shared" si="141"/>
        <v>58.702874999999999</v>
      </c>
      <c r="F1395" s="82">
        <f t="shared" si="142"/>
        <v>55.613250000000008</v>
      </c>
      <c r="G1395" s="29"/>
      <c r="H1395" s="82">
        <f t="shared" ca="1" si="144"/>
        <v>61.792500000000004</v>
      </c>
      <c r="I1395" s="36">
        <f t="shared" ca="1" si="143"/>
        <v>0</v>
      </c>
      <c r="J1395" s="14"/>
    </row>
    <row r="1396" spans="1:13" ht="15.75" customHeight="1" x14ac:dyDescent="0.25">
      <c r="A1396" s="41" t="s">
        <v>414</v>
      </c>
      <c r="B1396" s="34" t="s">
        <v>500</v>
      </c>
      <c r="C1396" s="35">
        <v>1.65</v>
      </c>
      <c r="D1396" s="30">
        <f t="shared" si="140"/>
        <v>61.792500000000004</v>
      </c>
      <c r="E1396" s="30">
        <f t="shared" si="141"/>
        <v>58.702874999999999</v>
      </c>
      <c r="F1396" s="82">
        <f t="shared" si="142"/>
        <v>55.613250000000008</v>
      </c>
      <c r="G1396" s="29"/>
      <c r="H1396" s="82">
        <f t="shared" ca="1" si="144"/>
        <v>61.792500000000004</v>
      </c>
      <c r="I1396" s="36">
        <f t="shared" ca="1" si="143"/>
        <v>0</v>
      </c>
      <c r="J1396" s="14"/>
    </row>
    <row r="1397" spans="1:13" ht="16.5" customHeight="1" x14ac:dyDescent="0.25">
      <c r="A1397" s="49"/>
      <c r="B1397" s="56" t="s">
        <v>2474</v>
      </c>
      <c r="C1397" s="51"/>
      <c r="D1397" s="51"/>
      <c r="E1397" s="52"/>
      <c r="F1397" s="52"/>
      <c r="G1397" s="53"/>
      <c r="H1397" s="82">
        <f t="shared" ca="1" si="144"/>
        <v>0</v>
      </c>
      <c r="I1397" s="55"/>
      <c r="J1397" s="57"/>
      <c r="K1397" s="58"/>
      <c r="L1397" s="13"/>
      <c r="M1397" s="13"/>
    </row>
    <row r="1398" spans="1:13" ht="15.75" customHeight="1" x14ac:dyDescent="0.25">
      <c r="A1398" s="41" t="s">
        <v>501</v>
      </c>
      <c r="B1398" s="34" t="s">
        <v>1003</v>
      </c>
      <c r="C1398" s="35">
        <v>1.02</v>
      </c>
      <c r="D1398" s="30">
        <f t="shared" ref="D1398" si="145">C1398*$K$9</f>
        <v>38.199000000000005</v>
      </c>
      <c r="E1398" s="30">
        <f t="shared" ref="E1398" si="146">D1398*0.95</f>
        <v>36.289050000000003</v>
      </c>
      <c r="F1398" s="82">
        <f t="shared" ref="F1398" si="147">D1398*0.9</f>
        <v>34.379100000000008</v>
      </c>
      <c r="G1398" s="29"/>
      <c r="H1398" s="82">
        <f t="shared" ca="1" si="144"/>
        <v>38.199000000000005</v>
      </c>
      <c r="I1398" s="36">
        <f t="shared" ref="I1398" ca="1" si="148">G1398*H1398</f>
        <v>0</v>
      </c>
      <c r="J1398" s="14"/>
    </row>
    <row r="1399" spans="1:13" ht="15.75" customHeight="1" x14ac:dyDescent="0.25">
      <c r="A1399" s="41" t="s">
        <v>501</v>
      </c>
      <c r="B1399" s="34" t="s">
        <v>1004</v>
      </c>
      <c r="C1399" s="35">
        <v>1.02</v>
      </c>
      <c r="D1399" s="30">
        <f t="shared" ref="D1399:D1462" si="149">C1399*$K$9</f>
        <v>38.199000000000005</v>
      </c>
      <c r="E1399" s="30">
        <f t="shared" ref="E1399:E1462" si="150">D1399*0.95</f>
        <v>36.289050000000003</v>
      </c>
      <c r="F1399" s="82">
        <f t="shared" ref="F1399:F1462" si="151">D1399*0.9</f>
        <v>34.379100000000008</v>
      </c>
      <c r="G1399" s="29"/>
      <c r="H1399" s="82">
        <f t="shared" ca="1" si="144"/>
        <v>38.199000000000005</v>
      </c>
      <c r="I1399" s="36">
        <f t="shared" ref="I1399:I1462" ca="1" si="152">G1399*H1399</f>
        <v>0</v>
      </c>
      <c r="J1399" s="14"/>
    </row>
    <row r="1400" spans="1:13" ht="15.75" customHeight="1" x14ac:dyDescent="0.25">
      <c r="A1400" s="41" t="s">
        <v>501</v>
      </c>
      <c r="B1400" s="34" t="s">
        <v>833</v>
      </c>
      <c r="C1400" s="35">
        <v>1.02</v>
      </c>
      <c r="D1400" s="30">
        <f t="shared" si="149"/>
        <v>38.199000000000005</v>
      </c>
      <c r="E1400" s="30">
        <f t="shared" si="150"/>
        <v>36.289050000000003</v>
      </c>
      <c r="F1400" s="82">
        <f t="shared" si="151"/>
        <v>34.379100000000008</v>
      </c>
      <c r="G1400" s="29"/>
      <c r="H1400" s="82">
        <f t="shared" ca="1" si="144"/>
        <v>38.199000000000005</v>
      </c>
      <c r="I1400" s="36">
        <f t="shared" ca="1" si="152"/>
        <v>0</v>
      </c>
      <c r="J1400" s="14"/>
    </row>
    <row r="1401" spans="1:13" ht="15.75" customHeight="1" x14ac:dyDescent="0.25">
      <c r="A1401" s="41" t="s">
        <v>501</v>
      </c>
      <c r="B1401" s="34" t="s">
        <v>1005</v>
      </c>
      <c r="C1401" s="35">
        <v>1.02</v>
      </c>
      <c r="D1401" s="30">
        <f t="shared" si="149"/>
        <v>38.199000000000005</v>
      </c>
      <c r="E1401" s="30">
        <f t="shared" si="150"/>
        <v>36.289050000000003</v>
      </c>
      <c r="F1401" s="82">
        <f t="shared" si="151"/>
        <v>34.379100000000008</v>
      </c>
      <c r="G1401" s="29"/>
      <c r="H1401" s="82">
        <f t="shared" ca="1" si="144"/>
        <v>38.199000000000005</v>
      </c>
      <c r="I1401" s="36">
        <f t="shared" ca="1" si="152"/>
        <v>0</v>
      </c>
      <c r="J1401" s="14"/>
    </row>
    <row r="1402" spans="1:13" ht="15.75" customHeight="1" x14ac:dyDescent="0.25">
      <c r="A1402" s="41" t="s">
        <v>501</v>
      </c>
      <c r="B1402" s="34" t="s">
        <v>1006</v>
      </c>
      <c r="C1402" s="35">
        <v>1.02</v>
      </c>
      <c r="D1402" s="30">
        <f t="shared" si="149"/>
        <v>38.199000000000005</v>
      </c>
      <c r="E1402" s="30">
        <f t="shared" si="150"/>
        <v>36.289050000000003</v>
      </c>
      <c r="F1402" s="82">
        <f t="shared" si="151"/>
        <v>34.379100000000008</v>
      </c>
      <c r="G1402" s="29"/>
      <c r="H1402" s="82">
        <f t="shared" ca="1" si="144"/>
        <v>38.199000000000005</v>
      </c>
      <c r="I1402" s="36">
        <f t="shared" ca="1" si="152"/>
        <v>0</v>
      </c>
      <c r="J1402" s="14"/>
    </row>
    <row r="1403" spans="1:13" ht="15.75" customHeight="1" x14ac:dyDescent="0.25">
      <c r="A1403" s="41" t="s">
        <v>501</v>
      </c>
      <c r="B1403" s="34" t="s">
        <v>834</v>
      </c>
      <c r="C1403" s="35">
        <v>1.02</v>
      </c>
      <c r="D1403" s="30">
        <f t="shared" si="149"/>
        <v>38.199000000000005</v>
      </c>
      <c r="E1403" s="30">
        <f t="shared" si="150"/>
        <v>36.289050000000003</v>
      </c>
      <c r="F1403" s="82">
        <f t="shared" si="151"/>
        <v>34.379100000000008</v>
      </c>
      <c r="G1403" s="29"/>
      <c r="H1403" s="82">
        <f t="shared" ca="1" si="144"/>
        <v>38.199000000000005</v>
      </c>
      <c r="I1403" s="36">
        <f t="shared" ca="1" si="152"/>
        <v>0</v>
      </c>
      <c r="J1403" s="14"/>
    </row>
    <row r="1404" spans="1:13" ht="15.75" customHeight="1" x14ac:dyDescent="0.25">
      <c r="A1404" s="41" t="s">
        <v>501</v>
      </c>
      <c r="B1404" s="34" t="s">
        <v>1007</v>
      </c>
      <c r="C1404" s="35">
        <v>1.02</v>
      </c>
      <c r="D1404" s="30">
        <f t="shared" si="149"/>
        <v>38.199000000000005</v>
      </c>
      <c r="E1404" s="30">
        <f t="shared" si="150"/>
        <v>36.289050000000003</v>
      </c>
      <c r="F1404" s="82">
        <f t="shared" si="151"/>
        <v>34.379100000000008</v>
      </c>
      <c r="G1404" s="29"/>
      <c r="H1404" s="82">
        <f t="shared" ca="1" si="144"/>
        <v>38.199000000000005</v>
      </c>
      <c r="I1404" s="36">
        <f t="shared" ca="1" si="152"/>
        <v>0</v>
      </c>
      <c r="J1404" s="14"/>
    </row>
    <row r="1405" spans="1:13" ht="15.75" customHeight="1" x14ac:dyDescent="0.25">
      <c r="A1405" s="41" t="s">
        <v>501</v>
      </c>
      <c r="B1405" s="34" t="s">
        <v>1008</v>
      </c>
      <c r="C1405" s="35">
        <v>1.02</v>
      </c>
      <c r="D1405" s="30">
        <f t="shared" si="149"/>
        <v>38.199000000000005</v>
      </c>
      <c r="E1405" s="30">
        <f t="shared" si="150"/>
        <v>36.289050000000003</v>
      </c>
      <c r="F1405" s="82">
        <f t="shared" si="151"/>
        <v>34.379100000000008</v>
      </c>
      <c r="G1405" s="29"/>
      <c r="H1405" s="82">
        <f t="shared" ca="1" si="144"/>
        <v>38.199000000000005</v>
      </c>
      <c r="I1405" s="36">
        <f t="shared" ca="1" si="152"/>
        <v>0</v>
      </c>
      <c r="J1405" s="14"/>
    </row>
    <row r="1406" spans="1:13" ht="15.75" customHeight="1" x14ac:dyDescent="0.25">
      <c r="A1406" s="41" t="s">
        <v>501</v>
      </c>
      <c r="B1406" s="34" t="s">
        <v>1009</v>
      </c>
      <c r="C1406" s="35">
        <v>1.02</v>
      </c>
      <c r="D1406" s="30">
        <f t="shared" si="149"/>
        <v>38.199000000000005</v>
      </c>
      <c r="E1406" s="30">
        <f t="shared" si="150"/>
        <v>36.289050000000003</v>
      </c>
      <c r="F1406" s="82">
        <f t="shared" si="151"/>
        <v>34.379100000000008</v>
      </c>
      <c r="G1406" s="29"/>
      <c r="H1406" s="82">
        <f t="shared" ca="1" si="144"/>
        <v>38.199000000000005</v>
      </c>
      <c r="I1406" s="36">
        <f t="shared" ca="1" si="152"/>
        <v>0</v>
      </c>
      <c r="J1406" s="14"/>
    </row>
    <row r="1407" spans="1:13" ht="15.75" customHeight="1" x14ac:dyDescent="0.25">
      <c r="A1407" s="41" t="s">
        <v>501</v>
      </c>
      <c r="B1407" s="34" t="s">
        <v>1010</v>
      </c>
      <c r="C1407" s="35">
        <v>1.02</v>
      </c>
      <c r="D1407" s="30">
        <f t="shared" si="149"/>
        <v>38.199000000000005</v>
      </c>
      <c r="E1407" s="30">
        <f t="shared" si="150"/>
        <v>36.289050000000003</v>
      </c>
      <c r="F1407" s="82">
        <f t="shared" si="151"/>
        <v>34.379100000000008</v>
      </c>
      <c r="G1407" s="29"/>
      <c r="H1407" s="82">
        <f t="shared" ca="1" si="144"/>
        <v>38.199000000000005</v>
      </c>
      <c r="I1407" s="36">
        <f t="shared" ca="1" si="152"/>
        <v>0</v>
      </c>
      <c r="J1407" s="14"/>
    </row>
    <row r="1408" spans="1:13" ht="15.75" customHeight="1" x14ac:dyDescent="0.25">
      <c r="A1408" s="41" t="s">
        <v>501</v>
      </c>
      <c r="B1408" s="34" t="s">
        <v>1011</v>
      </c>
      <c r="C1408" s="35">
        <v>1.02</v>
      </c>
      <c r="D1408" s="30">
        <f t="shared" si="149"/>
        <v>38.199000000000005</v>
      </c>
      <c r="E1408" s="30">
        <f t="shared" si="150"/>
        <v>36.289050000000003</v>
      </c>
      <c r="F1408" s="82">
        <f t="shared" si="151"/>
        <v>34.379100000000008</v>
      </c>
      <c r="G1408" s="29"/>
      <c r="H1408" s="82">
        <f t="shared" ca="1" si="144"/>
        <v>38.199000000000005</v>
      </c>
      <c r="I1408" s="36">
        <f t="shared" ca="1" si="152"/>
        <v>0</v>
      </c>
      <c r="J1408" s="14"/>
    </row>
    <row r="1409" spans="1:10" ht="15.75" customHeight="1" x14ac:dyDescent="0.25">
      <c r="A1409" s="41" t="s">
        <v>501</v>
      </c>
      <c r="B1409" s="34" t="s">
        <v>1012</v>
      </c>
      <c r="C1409" s="35">
        <v>1.02</v>
      </c>
      <c r="D1409" s="30">
        <f t="shared" si="149"/>
        <v>38.199000000000005</v>
      </c>
      <c r="E1409" s="30">
        <f t="shared" si="150"/>
        <v>36.289050000000003</v>
      </c>
      <c r="F1409" s="82">
        <f t="shared" si="151"/>
        <v>34.379100000000008</v>
      </c>
      <c r="G1409" s="29"/>
      <c r="H1409" s="82">
        <f t="shared" ca="1" si="144"/>
        <v>38.199000000000005</v>
      </c>
      <c r="I1409" s="36">
        <f t="shared" ca="1" si="152"/>
        <v>0</v>
      </c>
      <c r="J1409" s="14"/>
    </row>
    <row r="1410" spans="1:10" ht="15.75" customHeight="1" x14ac:dyDescent="0.25">
      <c r="A1410" s="41" t="s">
        <v>501</v>
      </c>
      <c r="B1410" s="34" t="s">
        <v>1013</v>
      </c>
      <c r="C1410" s="35">
        <v>1.02</v>
      </c>
      <c r="D1410" s="30">
        <f t="shared" si="149"/>
        <v>38.199000000000005</v>
      </c>
      <c r="E1410" s="30">
        <f t="shared" si="150"/>
        <v>36.289050000000003</v>
      </c>
      <c r="F1410" s="82">
        <f t="shared" si="151"/>
        <v>34.379100000000008</v>
      </c>
      <c r="G1410" s="29"/>
      <c r="H1410" s="82">
        <f t="shared" ca="1" si="144"/>
        <v>38.199000000000005</v>
      </c>
      <c r="I1410" s="36">
        <f t="shared" ca="1" si="152"/>
        <v>0</v>
      </c>
      <c r="J1410" s="14"/>
    </row>
    <row r="1411" spans="1:10" ht="15.75" customHeight="1" x14ac:dyDescent="0.25">
      <c r="A1411" s="41" t="s">
        <v>501</v>
      </c>
      <c r="B1411" s="34" t="s">
        <v>1014</v>
      </c>
      <c r="C1411" s="35">
        <v>1.02</v>
      </c>
      <c r="D1411" s="30">
        <f t="shared" si="149"/>
        <v>38.199000000000005</v>
      </c>
      <c r="E1411" s="30">
        <f t="shared" si="150"/>
        <v>36.289050000000003</v>
      </c>
      <c r="F1411" s="82">
        <f t="shared" si="151"/>
        <v>34.379100000000008</v>
      </c>
      <c r="G1411" s="29"/>
      <c r="H1411" s="82">
        <f t="shared" ca="1" si="144"/>
        <v>38.199000000000005</v>
      </c>
      <c r="I1411" s="36">
        <f t="shared" ca="1" si="152"/>
        <v>0</v>
      </c>
      <c r="J1411" s="14"/>
    </row>
    <row r="1412" spans="1:10" ht="15.75" customHeight="1" x14ac:dyDescent="0.25">
      <c r="A1412" s="41" t="s">
        <v>501</v>
      </c>
      <c r="B1412" s="34" t="s">
        <v>971</v>
      </c>
      <c r="C1412" s="35">
        <v>1.02</v>
      </c>
      <c r="D1412" s="30">
        <f t="shared" si="149"/>
        <v>38.199000000000005</v>
      </c>
      <c r="E1412" s="30">
        <f t="shared" si="150"/>
        <v>36.289050000000003</v>
      </c>
      <c r="F1412" s="82">
        <f t="shared" si="151"/>
        <v>34.379100000000008</v>
      </c>
      <c r="G1412" s="29"/>
      <c r="H1412" s="82">
        <f t="shared" ca="1" si="144"/>
        <v>38.199000000000005</v>
      </c>
      <c r="I1412" s="36">
        <f t="shared" ca="1" si="152"/>
        <v>0</v>
      </c>
      <c r="J1412" s="14"/>
    </row>
    <row r="1413" spans="1:10" ht="15.75" customHeight="1" x14ac:dyDescent="0.25">
      <c r="A1413" s="41" t="s">
        <v>501</v>
      </c>
      <c r="B1413" s="34" t="s">
        <v>1015</v>
      </c>
      <c r="C1413" s="35">
        <v>1.02</v>
      </c>
      <c r="D1413" s="30">
        <f t="shared" si="149"/>
        <v>38.199000000000005</v>
      </c>
      <c r="E1413" s="30">
        <f t="shared" si="150"/>
        <v>36.289050000000003</v>
      </c>
      <c r="F1413" s="82">
        <f t="shared" si="151"/>
        <v>34.379100000000008</v>
      </c>
      <c r="G1413" s="29"/>
      <c r="H1413" s="82">
        <f t="shared" ca="1" si="144"/>
        <v>38.199000000000005</v>
      </c>
      <c r="I1413" s="36">
        <f t="shared" ca="1" si="152"/>
        <v>0</v>
      </c>
      <c r="J1413" s="14"/>
    </row>
    <row r="1414" spans="1:10" ht="15.75" customHeight="1" x14ac:dyDescent="0.25">
      <c r="A1414" s="41" t="s">
        <v>501</v>
      </c>
      <c r="B1414" s="34" t="s">
        <v>1016</v>
      </c>
      <c r="C1414" s="35">
        <v>1.02</v>
      </c>
      <c r="D1414" s="30">
        <f t="shared" si="149"/>
        <v>38.199000000000005</v>
      </c>
      <c r="E1414" s="30">
        <f t="shared" si="150"/>
        <v>36.289050000000003</v>
      </c>
      <c r="F1414" s="82">
        <f t="shared" si="151"/>
        <v>34.379100000000008</v>
      </c>
      <c r="G1414" s="29"/>
      <c r="H1414" s="82">
        <f t="shared" ca="1" si="144"/>
        <v>38.199000000000005</v>
      </c>
      <c r="I1414" s="36">
        <f t="shared" ca="1" si="152"/>
        <v>0</v>
      </c>
      <c r="J1414" s="14"/>
    </row>
    <row r="1415" spans="1:10" ht="15.75" customHeight="1" x14ac:dyDescent="0.25">
      <c r="A1415" s="41" t="s">
        <v>501</v>
      </c>
      <c r="B1415" s="34" t="s">
        <v>1017</v>
      </c>
      <c r="C1415" s="35">
        <v>1.02</v>
      </c>
      <c r="D1415" s="30">
        <f t="shared" si="149"/>
        <v>38.199000000000005</v>
      </c>
      <c r="E1415" s="30">
        <f t="shared" si="150"/>
        <v>36.289050000000003</v>
      </c>
      <c r="F1415" s="82">
        <f t="shared" si="151"/>
        <v>34.379100000000008</v>
      </c>
      <c r="G1415" s="29"/>
      <c r="H1415" s="82">
        <f t="shared" ca="1" si="144"/>
        <v>38.199000000000005</v>
      </c>
      <c r="I1415" s="36">
        <f t="shared" ca="1" si="152"/>
        <v>0</v>
      </c>
      <c r="J1415" s="14"/>
    </row>
    <row r="1416" spans="1:10" ht="15.75" customHeight="1" x14ac:dyDescent="0.25">
      <c r="A1416" s="41" t="s">
        <v>501</v>
      </c>
      <c r="B1416" s="34" t="s">
        <v>1018</v>
      </c>
      <c r="C1416" s="35">
        <v>1.02</v>
      </c>
      <c r="D1416" s="30">
        <f t="shared" si="149"/>
        <v>38.199000000000005</v>
      </c>
      <c r="E1416" s="30">
        <f t="shared" si="150"/>
        <v>36.289050000000003</v>
      </c>
      <c r="F1416" s="82">
        <f t="shared" si="151"/>
        <v>34.379100000000008</v>
      </c>
      <c r="G1416" s="29"/>
      <c r="H1416" s="82">
        <f t="shared" ca="1" si="144"/>
        <v>38.199000000000005</v>
      </c>
      <c r="I1416" s="36">
        <f t="shared" ca="1" si="152"/>
        <v>0</v>
      </c>
      <c r="J1416" s="14"/>
    </row>
    <row r="1417" spans="1:10" ht="15.75" customHeight="1" x14ac:dyDescent="0.25">
      <c r="A1417" s="41" t="s">
        <v>501</v>
      </c>
      <c r="B1417" s="34" t="s">
        <v>1019</v>
      </c>
      <c r="C1417" s="35">
        <v>1.02</v>
      </c>
      <c r="D1417" s="30">
        <f t="shared" si="149"/>
        <v>38.199000000000005</v>
      </c>
      <c r="E1417" s="30">
        <f t="shared" si="150"/>
        <v>36.289050000000003</v>
      </c>
      <c r="F1417" s="82">
        <f t="shared" si="151"/>
        <v>34.379100000000008</v>
      </c>
      <c r="G1417" s="29"/>
      <c r="H1417" s="82">
        <f t="shared" ca="1" si="144"/>
        <v>38.199000000000005</v>
      </c>
      <c r="I1417" s="36">
        <f t="shared" ca="1" si="152"/>
        <v>0</v>
      </c>
      <c r="J1417" s="14"/>
    </row>
    <row r="1418" spans="1:10" ht="15.75" customHeight="1" x14ac:dyDescent="0.25">
      <c r="A1418" s="41" t="s">
        <v>501</v>
      </c>
      <c r="B1418" s="34" t="s">
        <v>50</v>
      </c>
      <c r="C1418" s="35">
        <v>1.02</v>
      </c>
      <c r="D1418" s="30">
        <f t="shared" si="149"/>
        <v>38.199000000000005</v>
      </c>
      <c r="E1418" s="30">
        <f t="shared" si="150"/>
        <v>36.289050000000003</v>
      </c>
      <c r="F1418" s="82">
        <f t="shared" si="151"/>
        <v>34.379100000000008</v>
      </c>
      <c r="G1418" s="29"/>
      <c r="H1418" s="82">
        <f t="shared" ca="1" si="144"/>
        <v>38.199000000000005</v>
      </c>
      <c r="I1418" s="36">
        <f t="shared" ca="1" si="152"/>
        <v>0</v>
      </c>
      <c r="J1418" s="14"/>
    </row>
    <row r="1419" spans="1:10" ht="15.75" customHeight="1" x14ac:dyDescent="0.25">
      <c r="A1419" s="41" t="s">
        <v>501</v>
      </c>
      <c r="B1419" s="34" t="s">
        <v>1020</v>
      </c>
      <c r="C1419" s="35">
        <v>1.02</v>
      </c>
      <c r="D1419" s="30">
        <f t="shared" si="149"/>
        <v>38.199000000000005</v>
      </c>
      <c r="E1419" s="30">
        <f t="shared" si="150"/>
        <v>36.289050000000003</v>
      </c>
      <c r="F1419" s="82">
        <f t="shared" si="151"/>
        <v>34.379100000000008</v>
      </c>
      <c r="G1419" s="29"/>
      <c r="H1419" s="82">
        <f t="shared" ca="1" si="144"/>
        <v>38.199000000000005</v>
      </c>
      <c r="I1419" s="36">
        <f t="shared" ca="1" si="152"/>
        <v>0</v>
      </c>
      <c r="J1419" s="14"/>
    </row>
    <row r="1420" spans="1:10" ht="15.75" customHeight="1" x14ac:dyDescent="0.25">
      <c r="A1420" s="41" t="s">
        <v>501</v>
      </c>
      <c r="B1420" s="34" t="s">
        <v>972</v>
      </c>
      <c r="C1420" s="35">
        <v>1.02</v>
      </c>
      <c r="D1420" s="30">
        <f t="shared" si="149"/>
        <v>38.199000000000005</v>
      </c>
      <c r="E1420" s="30">
        <f t="shared" si="150"/>
        <v>36.289050000000003</v>
      </c>
      <c r="F1420" s="82">
        <f t="shared" si="151"/>
        <v>34.379100000000008</v>
      </c>
      <c r="G1420" s="29"/>
      <c r="H1420" s="82">
        <f t="shared" ca="1" si="144"/>
        <v>38.199000000000005</v>
      </c>
      <c r="I1420" s="36">
        <f t="shared" ca="1" si="152"/>
        <v>0</v>
      </c>
      <c r="J1420" s="14"/>
    </row>
    <row r="1421" spans="1:10" ht="15.75" customHeight="1" x14ac:dyDescent="0.25">
      <c r="A1421" s="41" t="s">
        <v>501</v>
      </c>
      <c r="B1421" s="34" t="s">
        <v>1021</v>
      </c>
      <c r="C1421" s="35">
        <v>1.02</v>
      </c>
      <c r="D1421" s="30">
        <f t="shared" si="149"/>
        <v>38.199000000000005</v>
      </c>
      <c r="E1421" s="30">
        <f t="shared" si="150"/>
        <v>36.289050000000003</v>
      </c>
      <c r="F1421" s="82">
        <f t="shared" si="151"/>
        <v>34.379100000000008</v>
      </c>
      <c r="G1421" s="29"/>
      <c r="H1421" s="82">
        <f t="shared" ref="H1421:H1484" ca="1" si="153">IF($H$8&lt;2500,D1421, IF(AND($H$8&lt;5000,$H$8&gt;2500),E1421,F1421))</f>
        <v>38.199000000000005</v>
      </c>
      <c r="I1421" s="36">
        <f t="shared" ca="1" si="152"/>
        <v>0</v>
      </c>
      <c r="J1421" s="14"/>
    </row>
    <row r="1422" spans="1:10" ht="15.75" customHeight="1" x14ac:dyDescent="0.25">
      <c r="A1422" s="41" t="s">
        <v>501</v>
      </c>
      <c r="B1422" s="34" t="s">
        <v>1022</v>
      </c>
      <c r="C1422" s="35">
        <v>1.02</v>
      </c>
      <c r="D1422" s="30">
        <f t="shared" si="149"/>
        <v>38.199000000000005</v>
      </c>
      <c r="E1422" s="30">
        <f t="shared" si="150"/>
        <v>36.289050000000003</v>
      </c>
      <c r="F1422" s="82">
        <f t="shared" si="151"/>
        <v>34.379100000000008</v>
      </c>
      <c r="G1422" s="29"/>
      <c r="H1422" s="82">
        <f t="shared" ca="1" si="153"/>
        <v>38.199000000000005</v>
      </c>
      <c r="I1422" s="36">
        <f t="shared" ca="1" si="152"/>
        <v>0</v>
      </c>
      <c r="J1422" s="14"/>
    </row>
    <row r="1423" spans="1:10" ht="15.75" customHeight="1" x14ac:dyDescent="0.25">
      <c r="A1423" s="41" t="s">
        <v>501</v>
      </c>
      <c r="B1423" s="34" t="s">
        <v>1023</v>
      </c>
      <c r="C1423" s="35">
        <v>1.02</v>
      </c>
      <c r="D1423" s="30">
        <f t="shared" si="149"/>
        <v>38.199000000000005</v>
      </c>
      <c r="E1423" s="30">
        <f t="shared" si="150"/>
        <v>36.289050000000003</v>
      </c>
      <c r="F1423" s="82">
        <f t="shared" si="151"/>
        <v>34.379100000000008</v>
      </c>
      <c r="G1423" s="29"/>
      <c r="H1423" s="82">
        <f t="shared" ca="1" si="153"/>
        <v>38.199000000000005</v>
      </c>
      <c r="I1423" s="36">
        <f t="shared" ca="1" si="152"/>
        <v>0</v>
      </c>
      <c r="J1423" s="14"/>
    </row>
    <row r="1424" spans="1:10" ht="15.75" customHeight="1" x14ac:dyDescent="0.25">
      <c r="A1424" s="41" t="s">
        <v>501</v>
      </c>
      <c r="B1424" s="34" t="s">
        <v>1024</v>
      </c>
      <c r="C1424" s="35">
        <v>1.02</v>
      </c>
      <c r="D1424" s="30">
        <f t="shared" si="149"/>
        <v>38.199000000000005</v>
      </c>
      <c r="E1424" s="30">
        <f t="shared" si="150"/>
        <v>36.289050000000003</v>
      </c>
      <c r="F1424" s="82">
        <f t="shared" si="151"/>
        <v>34.379100000000008</v>
      </c>
      <c r="G1424" s="29"/>
      <c r="H1424" s="82">
        <f t="shared" ca="1" si="153"/>
        <v>38.199000000000005</v>
      </c>
      <c r="I1424" s="36">
        <f t="shared" ca="1" si="152"/>
        <v>0</v>
      </c>
      <c r="J1424" s="14"/>
    </row>
    <row r="1425" spans="1:10" ht="15.75" customHeight="1" x14ac:dyDescent="0.25">
      <c r="A1425" s="41" t="s">
        <v>501</v>
      </c>
      <c r="B1425" s="34" t="s">
        <v>1025</v>
      </c>
      <c r="C1425" s="35">
        <v>1.02</v>
      </c>
      <c r="D1425" s="30">
        <f t="shared" si="149"/>
        <v>38.199000000000005</v>
      </c>
      <c r="E1425" s="30">
        <f t="shared" si="150"/>
        <v>36.289050000000003</v>
      </c>
      <c r="F1425" s="82">
        <f t="shared" si="151"/>
        <v>34.379100000000008</v>
      </c>
      <c r="G1425" s="29"/>
      <c r="H1425" s="82">
        <f t="shared" ca="1" si="153"/>
        <v>38.199000000000005</v>
      </c>
      <c r="I1425" s="36">
        <f t="shared" ca="1" si="152"/>
        <v>0</v>
      </c>
      <c r="J1425" s="14"/>
    </row>
    <row r="1426" spans="1:10" ht="15.75" customHeight="1" x14ac:dyDescent="0.25">
      <c r="A1426" s="41" t="s">
        <v>501</v>
      </c>
      <c r="B1426" s="34" t="s">
        <v>1026</v>
      </c>
      <c r="C1426" s="35">
        <v>1.02</v>
      </c>
      <c r="D1426" s="30">
        <f t="shared" si="149"/>
        <v>38.199000000000005</v>
      </c>
      <c r="E1426" s="30">
        <f t="shared" si="150"/>
        <v>36.289050000000003</v>
      </c>
      <c r="F1426" s="82">
        <f t="shared" si="151"/>
        <v>34.379100000000008</v>
      </c>
      <c r="G1426" s="29"/>
      <c r="H1426" s="82">
        <f t="shared" ca="1" si="153"/>
        <v>38.199000000000005</v>
      </c>
      <c r="I1426" s="36">
        <f t="shared" ca="1" si="152"/>
        <v>0</v>
      </c>
      <c r="J1426" s="14"/>
    </row>
    <row r="1427" spans="1:10" ht="15.75" customHeight="1" x14ac:dyDescent="0.25">
      <c r="A1427" s="41" t="s">
        <v>501</v>
      </c>
      <c r="B1427" s="34" t="s">
        <v>1027</v>
      </c>
      <c r="C1427" s="35">
        <v>1.02</v>
      </c>
      <c r="D1427" s="30">
        <f t="shared" si="149"/>
        <v>38.199000000000005</v>
      </c>
      <c r="E1427" s="30">
        <f t="shared" si="150"/>
        <v>36.289050000000003</v>
      </c>
      <c r="F1427" s="82">
        <f t="shared" si="151"/>
        <v>34.379100000000008</v>
      </c>
      <c r="G1427" s="29"/>
      <c r="H1427" s="82">
        <f t="shared" ca="1" si="153"/>
        <v>38.199000000000005</v>
      </c>
      <c r="I1427" s="36">
        <f t="shared" ca="1" si="152"/>
        <v>0</v>
      </c>
      <c r="J1427" s="14"/>
    </row>
    <row r="1428" spans="1:10" ht="15.75" customHeight="1" x14ac:dyDescent="0.25">
      <c r="A1428" s="41" t="s">
        <v>501</v>
      </c>
      <c r="B1428" s="34" t="s">
        <v>1028</v>
      </c>
      <c r="C1428" s="35">
        <v>1.02</v>
      </c>
      <c r="D1428" s="30">
        <f t="shared" si="149"/>
        <v>38.199000000000005</v>
      </c>
      <c r="E1428" s="30">
        <f t="shared" si="150"/>
        <v>36.289050000000003</v>
      </c>
      <c r="F1428" s="82">
        <f t="shared" si="151"/>
        <v>34.379100000000008</v>
      </c>
      <c r="G1428" s="29"/>
      <c r="H1428" s="82">
        <f t="shared" ca="1" si="153"/>
        <v>38.199000000000005</v>
      </c>
      <c r="I1428" s="36">
        <f t="shared" ca="1" si="152"/>
        <v>0</v>
      </c>
      <c r="J1428" s="14"/>
    </row>
    <row r="1429" spans="1:10" ht="15.75" customHeight="1" x14ac:dyDescent="0.25">
      <c r="A1429" s="41" t="s">
        <v>501</v>
      </c>
      <c r="B1429" s="34" t="s">
        <v>1029</v>
      </c>
      <c r="C1429" s="35">
        <v>1.02</v>
      </c>
      <c r="D1429" s="30">
        <f t="shared" si="149"/>
        <v>38.199000000000005</v>
      </c>
      <c r="E1429" s="30">
        <f t="shared" si="150"/>
        <v>36.289050000000003</v>
      </c>
      <c r="F1429" s="82">
        <f t="shared" si="151"/>
        <v>34.379100000000008</v>
      </c>
      <c r="G1429" s="29"/>
      <c r="H1429" s="82">
        <f t="shared" ca="1" si="153"/>
        <v>38.199000000000005</v>
      </c>
      <c r="I1429" s="36">
        <f t="shared" ca="1" si="152"/>
        <v>0</v>
      </c>
      <c r="J1429" s="14"/>
    </row>
    <row r="1430" spans="1:10" ht="15.75" customHeight="1" x14ac:dyDescent="0.25">
      <c r="A1430" s="41" t="s">
        <v>501</v>
      </c>
      <c r="B1430" s="34" t="s">
        <v>1030</v>
      </c>
      <c r="C1430" s="35">
        <v>1.02</v>
      </c>
      <c r="D1430" s="30">
        <f t="shared" si="149"/>
        <v>38.199000000000005</v>
      </c>
      <c r="E1430" s="30">
        <f t="shared" si="150"/>
        <v>36.289050000000003</v>
      </c>
      <c r="F1430" s="82">
        <f t="shared" si="151"/>
        <v>34.379100000000008</v>
      </c>
      <c r="G1430" s="29"/>
      <c r="H1430" s="82">
        <f t="shared" ca="1" si="153"/>
        <v>38.199000000000005</v>
      </c>
      <c r="I1430" s="36">
        <f t="shared" ca="1" si="152"/>
        <v>0</v>
      </c>
      <c r="J1430" s="14"/>
    </row>
    <row r="1431" spans="1:10" ht="15.75" customHeight="1" x14ac:dyDescent="0.25">
      <c r="A1431" s="41" t="s">
        <v>501</v>
      </c>
      <c r="B1431" s="34" t="s">
        <v>1031</v>
      </c>
      <c r="C1431" s="35">
        <v>1.02</v>
      </c>
      <c r="D1431" s="30">
        <f t="shared" si="149"/>
        <v>38.199000000000005</v>
      </c>
      <c r="E1431" s="30">
        <f t="shared" si="150"/>
        <v>36.289050000000003</v>
      </c>
      <c r="F1431" s="82">
        <f t="shared" si="151"/>
        <v>34.379100000000008</v>
      </c>
      <c r="G1431" s="29"/>
      <c r="H1431" s="82">
        <f t="shared" ca="1" si="153"/>
        <v>38.199000000000005</v>
      </c>
      <c r="I1431" s="36">
        <f t="shared" ca="1" si="152"/>
        <v>0</v>
      </c>
      <c r="J1431" s="14"/>
    </row>
    <row r="1432" spans="1:10" ht="15.75" customHeight="1" x14ac:dyDescent="0.25">
      <c r="A1432" s="41" t="s">
        <v>501</v>
      </c>
      <c r="B1432" s="34" t="s">
        <v>1032</v>
      </c>
      <c r="C1432" s="35">
        <v>1.02</v>
      </c>
      <c r="D1432" s="30">
        <f t="shared" si="149"/>
        <v>38.199000000000005</v>
      </c>
      <c r="E1432" s="30">
        <f t="shared" si="150"/>
        <v>36.289050000000003</v>
      </c>
      <c r="F1432" s="82">
        <f t="shared" si="151"/>
        <v>34.379100000000008</v>
      </c>
      <c r="G1432" s="29"/>
      <c r="H1432" s="82">
        <f t="shared" ca="1" si="153"/>
        <v>38.199000000000005</v>
      </c>
      <c r="I1432" s="36">
        <f t="shared" ca="1" si="152"/>
        <v>0</v>
      </c>
      <c r="J1432" s="14"/>
    </row>
    <row r="1433" spans="1:10" ht="15.75" customHeight="1" x14ac:dyDescent="0.25">
      <c r="A1433" s="41" t="s">
        <v>501</v>
      </c>
      <c r="B1433" s="34" t="s">
        <v>1033</v>
      </c>
      <c r="C1433" s="35">
        <v>1.02</v>
      </c>
      <c r="D1433" s="30">
        <f t="shared" si="149"/>
        <v>38.199000000000005</v>
      </c>
      <c r="E1433" s="30">
        <f t="shared" si="150"/>
        <v>36.289050000000003</v>
      </c>
      <c r="F1433" s="82">
        <f t="shared" si="151"/>
        <v>34.379100000000008</v>
      </c>
      <c r="G1433" s="29"/>
      <c r="H1433" s="82">
        <f t="shared" ca="1" si="153"/>
        <v>38.199000000000005</v>
      </c>
      <c r="I1433" s="36">
        <f t="shared" ca="1" si="152"/>
        <v>0</v>
      </c>
      <c r="J1433" s="14"/>
    </row>
    <row r="1434" spans="1:10" ht="15.75" customHeight="1" x14ac:dyDescent="0.25">
      <c r="A1434" s="41" t="s">
        <v>501</v>
      </c>
      <c r="B1434" s="34" t="s">
        <v>1034</v>
      </c>
      <c r="C1434" s="35">
        <v>1.02</v>
      </c>
      <c r="D1434" s="30">
        <f t="shared" si="149"/>
        <v>38.199000000000005</v>
      </c>
      <c r="E1434" s="30">
        <f t="shared" si="150"/>
        <v>36.289050000000003</v>
      </c>
      <c r="F1434" s="82">
        <f t="shared" si="151"/>
        <v>34.379100000000008</v>
      </c>
      <c r="G1434" s="29"/>
      <c r="H1434" s="82">
        <f t="shared" ca="1" si="153"/>
        <v>38.199000000000005</v>
      </c>
      <c r="I1434" s="36">
        <f t="shared" ca="1" si="152"/>
        <v>0</v>
      </c>
      <c r="J1434" s="14"/>
    </row>
    <row r="1435" spans="1:10" ht="15.75" customHeight="1" x14ac:dyDescent="0.25">
      <c r="A1435" s="41" t="s">
        <v>501</v>
      </c>
      <c r="B1435" s="34" t="s">
        <v>1035</v>
      </c>
      <c r="C1435" s="35">
        <v>1.02</v>
      </c>
      <c r="D1435" s="30">
        <f t="shared" si="149"/>
        <v>38.199000000000005</v>
      </c>
      <c r="E1435" s="30">
        <f t="shared" si="150"/>
        <v>36.289050000000003</v>
      </c>
      <c r="F1435" s="82">
        <f t="shared" si="151"/>
        <v>34.379100000000008</v>
      </c>
      <c r="G1435" s="29"/>
      <c r="H1435" s="82">
        <f t="shared" ca="1" si="153"/>
        <v>38.199000000000005</v>
      </c>
      <c r="I1435" s="36">
        <f t="shared" ca="1" si="152"/>
        <v>0</v>
      </c>
      <c r="J1435" s="14"/>
    </row>
    <row r="1436" spans="1:10" ht="15.75" customHeight="1" x14ac:dyDescent="0.25">
      <c r="A1436" s="41" t="s">
        <v>501</v>
      </c>
      <c r="B1436" s="34" t="s">
        <v>1036</v>
      </c>
      <c r="C1436" s="35">
        <v>1.02</v>
      </c>
      <c r="D1436" s="30">
        <f t="shared" si="149"/>
        <v>38.199000000000005</v>
      </c>
      <c r="E1436" s="30">
        <f t="shared" si="150"/>
        <v>36.289050000000003</v>
      </c>
      <c r="F1436" s="82">
        <f t="shared" si="151"/>
        <v>34.379100000000008</v>
      </c>
      <c r="G1436" s="29"/>
      <c r="H1436" s="82">
        <f t="shared" ca="1" si="153"/>
        <v>38.199000000000005</v>
      </c>
      <c r="I1436" s="36">
        <f t="shared" ca="1" si="152"/>
        <v>0</v>
      </c>
      <c r="J1436" s="14"/>
    </row>
    <row r="1437" spans="1:10" ht="15.75" customHeight="1" x14ac:dyDescent="0.25">
      <c r="A1437" s="41" t="s">
        <v>501</v>
      </c>
      <c r="B1437" s="34" t="s">
        <v>1037</v>
      </c>
      <c r="C1437" s="35">
        <v>1.02</v>
      </c>
      <c r="D1437" s="30">
        <f t="shared" si="149"/>
        <v>38.199000000000005</v>
      </c>
      <c r="E1437" s="30">
        <f t="shared" si="150"/>
        <v>36.289050000000003</v>
      </c>
      <c r="F1437" s="82">
        <f t="shared" si="151"/>
        <v>34.379100000000008</v>
      </c>
      <c r="G1437" s="29"/>
      <c r="H1437" s="82">
        <f t="shared" ca="1" si="153"/>
        <v>38.199000000000005</v>
      </c>
      <c r="I1437" s="36">
        <f t="shared" ca="1" si="152"/>
        <v>0</v>
      </c>
      <c r="J1437" s="14"/>
    </row>
    <row r="1438" spans="1:10" ht="15.75" customHeight="1" x14ac:dyDescent="0.25">
      <c r="A1438" s="41" t="s">
        <v>501</v>
      </c>
      <c r="B1438" s="34" t="s">
        <v>1038</v>
      </c>
      <c r="C1438" s="35">
        <v>1.02</v>
      </c>
      <c r="D1438" s="30">
        <f t="shared" si="149"/>
        <v>38.199000000000005</v>
      </c>
      <c r="E1438" s="30">
        <f t="shared" si="150"/>
        <v>36.289050000000003</v>
      </c>
      <c r="F1438" s="82">
        <f t="shared" si="151"/>
        <v>34.379100000000008</v>
      </c>
      <c r="G1438" s="29"/>
      <c r="H1438" s="82">
        <f t="shared" ca="1" si="153"/>
        <v>38.199000000000005</v>
      </c>
      <c r="I1438" s="36">
        <f t="shared" ca="1" si="152"/>
        <v>0</v>
      </c>
      <c r="J1438" s="14"/>
    </row>
    <row r="1439" spans="1:10" ht="15.75" customHeight="1" x14ac:dyDescent="0.25">
      <c r="A1439" s="41" t="s">
        <v>501</v>
      </c>
      <c r="B1439" s="34" t="s">
        <v>1039</v>
      </c>
      <c r="C1439" s="35">
        <v>1.02</v>
      </c>
      <c r="D1439" s="30">
        <f t="shared" si="149"/>
        <v>38.199000000000005</v>
      </c>
      <c r="E1439" s="30">
        <f t="shared" si="150"/>
        <v>36.289050000000003</v>
      </c>
      <c r="F1439" s="82">
        <f t="shared" si="151"/>
        <v>34.379100000000008</v>
      </c>
      <c r="G1439" s="29"/>
      <c r="H1439" s="82">
        <f t="shared" ca="1" si="153"/>
        <v>38.199000000000005</v>
      </c>
      <c r="I1439" s="36">
        <f t="shared" ca="1" si="152"/>
        <v>0</v>
      </c>
      <c r="J1439" s="14"/>
    </row>
    <row r="1440" spans="1:10" ht="15.75" customHeight="1" x14ac:dyDescent="0.25">
      <c r="A1440" s="41" t="s">
        <v>501</v>
      </c>
      <c r="B1440" s="34" t="s">
        <v>1040</v>
      </c>
      <c r="C1440" s="35">
        <v>1.02</v>
      </c>
      <c r="D1440" s="30">
        <f t="shared" si="149"/>
        <v>38.199000000000005</v>
      </c>
      <c r="E1440" s="30">
        <f t="shared" si="150"/>
        <v>36.289050000000003</v>
      </c>
      <c r="F1440" s="82">
        <f t="shared" si="151"/>
        <v>34.379100000000008</v>
      </c>
      <c r="G1440" s="29"/>
      <c r="H1440" s="82">
        <f t="shared" ca="1" si="153"/>
        <v>38.199000000000005</v>
      </c>
      <c r="I1440" s="36">
        <f t="shared" ca="1" si="152"/>
        <v>0</v>
      </c>
      <c r="J1440" s="14"/>
    </row>
    <row r="1441" spans="1:10" ht="15.75" customHeight="1" x14ac:dyDescent="0.25">
      <c r="A1441" s="41" t="s">
        <v>501</v>
      </c>
      <c r="B1441" s="34" t="s">
        <v>1041</v>
      </c>
      <c r="C1441" s="35">
        <v>1.02</v>
      </c>
      <c r="D1441" s="30">
        <f t="shared" si="149"/>
        <v>38.199000000000005</v>
      </c>
      <c r="E1441" s="30">
        <f t="shared" si="150"/>
        <v>36.289050000000003</v>
      </c>
      <c r="F1441" s="82">
        <f t="shared" si="151"/>
        <v>34.379100000000008</v>
      </c>
      <c r="G1441" s="29"/>
      <c r="H1441" s="82">
        <f t="shared" ca="1" si="153"/>
        <v>38.199000000000005</v>
      </c>
      <c r="I1441" s="36">
        <f t="shared" ca="1" si="152"/>
        <v>0</v>
      </c>
      <c r="J1441" s="14"/>
    </row>
    <row r="1442" spans="1:10" ht="15.75" customHeight="1" x14ac:dyDescent="0.25">
      <c r="A1442" s="41" t="s">
        <v>501</v>
      </c>
      <c r="B1442" s="34" t="s">
        <v>1042</v>
      </c>
      <c r="C1442" s="35">
        <v>1.02</v>
      </c>
      <c r="D1442" s="30">
        <f t="shared" si="149"/>
        <v>38.199000000000005</v>
      </c>
      <c r="E1442" s="30">
        <f t="shared" si="150"/>
        <v>36.289050000000003</v>
      </c>
      <c r="F1442" s="82">
        <f t="shared" si="151"/>
        <v>34.379100000000008</v>
      </c>
      <c r="G1442" s="29"/>
      <c r="H1442" s="82">
        <f t="shared" ca="1" si="153"/>
        <v>38.199000000000005</v>
      </c>
      <c r="I1442" s="36">
        <f t="shared" ca="1" si="152"/>
        <v>0</v>
      </c>
      <c r="J1442" s="14"/>
    </row>
    <row r="1443" spans="1:10" ht="15.75" customHeight="1" x14ac:dyDescent="0.25">
      <c r="A1443" s="41" t="s">
        <v>501</v>
      </c>
      <c r="B1443" s="34" t="s">
        <v>1043</v>
      </c>
      <c r="C1443" s="35">
        <v>1.02</v>
      </c>
      <c r="D1443" s="30">
        <f t="shared" si="149"/>
        <v>38.199000000000005</v>
      </c>
      <c r="E1443" s="30">
        <f t="shared" si="150"/>
        <v>36.289050000000003</v>
      </c>
      <c r="F1443" s="82">
        <f t="shared" si="151"/>
        <v>34.379100000000008</v>
      </c>
      <c r="G1443" s="29"/>
      <c r="H1443" s="82">
        <f t="shared" ca="1" si="153"/>
        <v>38.199000000000005</v>
      </c>
      <c r="I1443" s="36">
        <f t="shared" ca="1" si="152"/>
        <v>0</v>
      </c>
      <c r="J1443" s="14"/>
    </row>
    <row r="1444" spans="1:10" ht="15.75" customHeight="1" x14ac:dyDescent="0.25">
      <c r="A1444" s="41" t="s">
        <v>501</v>
      </c>
      <c r="B1444" s="34" t="s">
        <v>1044</v>
      </c>
      <c r="C1444" s="35">
        <v>1.02</v>
      </c>
      <c r="D1444" s="30">
        <f t="shared" si="149"/>
        <v>38.199000000000005</v>
      </c>
      <c r="E1444" s="30">
        <f t="shared" si="150"/>
        <v>36.289050000000003</v>
      </c>
      <c r="F1444" s="82">
        <f t="shared" si="151"/>
        <v>34.379100000000008</v>
      </c>
      <c r="G1444" s="29"/>
      <c r="H1444" s="82">
        <f t="shared" ca="1" si="153"/>
        <v>38.199000000000005</v>
      </c>
      <c r="I1444" s="36">
        <f t="shared" ca="1" si="152"/>
        <v>0</v>
      </c>
      <c r="J1444" s="14"/>
    </row>
    <row r="1445" spans="1:10" ht="15.75" customHeight="1" x14ac:dyDescent="0.25">
      <c r="A1445" s="41" t="s">
        <v>501</v>
      </c>
      <c r="B1445" s="34" t="s">
        <v>1045</v>
      </c>
      <c r="C1445" s="35">
        <v>1.02</v>
      </c>
      <c r="D1445" s="30">
        <f t="shared" si="149"/>
        <v>38.199000000000005</v>
      </c>
      <c r="E1445" s="30">
        <f t="shared" si="150"/>
        <v>36.289050000000003</v>
      </c>
      <c r="F1445" s="82">
        <f t="shared" si="151"/>
        <v>34.379100000000008</v>
      </c>
      <c r="G1445" s="29"/>
      <c r="H1445" s="82">
        <f t="shared" ca="1" si="153"/>
        <v>38.199000000000005</v>
      </c>
      <c r="I1445" s="36">
        <f t="shared" ca="1" si="152"/>
        <v>0</v>
      </c>
      <c r="J1445" s="14"/>
    </row>
    <row r="1446" spans="1:10" ht="15.75" customHeight="1" x14ac:dyDescent="0.25">
      <c r="A1446" s="41" t="s">
        <v>501</v>
      </c>
      <c r="B1446" s="34" t="s">
        <v>1046</v>
      </c>
      <c r="C1446" s="35">
        <v>1.02</v>
      </c>
      <c r="D1446" s="30">
        <f t="shared" si="149"/>
        <v>38.199000000000005</v>
      </c>
      <c r="E1446" s="30">
        <f t="shared" si="150"/>
        <v>36.289050000000003</v>
      </c>
      <c r="F1446" s="82">
        <f t="shared" si="151"/>
        <v>34.379100000000008</v>
      </c>
      <c r="G1446" s="29"/>
      <c r="H1446" s="82">
        <f t="shared" ca="1" si="153"/>
        <v>38.199000000000005</v>
      </c>
      <c r="I1446" s="36">
        <f t="shared" ca="1" si="152"/>
        <v>0</v>
      </c>
      <c r="J1446" s="14"/>
    </row>
    <row r="1447" spans="1:10" ht="15.75" customHeight="1" x14ac:dyDescent="0.25">
      <c r="A1447" s="41" t="s">
        <v>501</v>
      </c>
      <c r="B1447" s="34" t="s">
        <v>1047</v>
      </c>
      <c r="C1447" s="35">
        <v>1.02</v>
      </c>
      <c r="D1447" s="30">
        <f t="shared" si="149"/>
        <v>38.199000000000005</v>
      </c>
      <c r="E1447" s="30">
        <f t="shared" si="150"/>
        <v>36.289050000000003</v>
      </c>
      <c r="F1447" s="82">
        <f t="shared" si="151"/>
        <v>34.379100000000008</v>
      </c>
      <c r="G1447" s="29"/>
      <c r="H1447" s="82">
        <f t="shared" ca="1" si="153"/>
        <v>38.199000000000005</v>
      </c>
      <c r="I1447" s="36">
        <f t="shared" ca="1" si="152"/>
        <v>0</v>
      </c>
      <c r="J1447" s="14"/>
    </row>
    <row r="1448" spans="1:10" ht="15.75" customHeight="1" x14ac:dyDescent="0.25">
      <c r="A1448" s="41" t="s">
        <v>501</v>
      </c>
      <c r="B1448" s="34" t="s">
        <v>1048</v>
      </c>
      <c r="C1448" s="35">
        <v>1.02</v>
      </c>
      <c r="D1448" s="30">
        <f t="shared" si="149"/>
        <v>38.199000000000005</v>
      </c>
      <c r="E1448" s="30">
        <f t="shared" si="150"/>
        <v>36.289050000000003</v>
      </c>
      <c r="F1448" s="82">
        <f t="shared" si="151"/>
        <v>34.379100000000008</v>
      </c>
      <c r="G1448" s="29"/>
      <c r="H1448" s="82">
        <f t="shared" ca="1" si="153"/>
        <v>38.199000000000005</v>
      </c>
      <c r="I1448" s="36">
        <f t="shared" ca="1" si="152"/>
        <v>0</v>
      </c>
      <c r="J1448" s="14"/>
    </row>
    <row r="1449" spans="1:10" ht="15.75" customHeight="1" x14ac:dyDescent="0.25">
      <c r="A1449" s="41" t="s">
        <v>501</v>
      </c>
      <c r="B1449" s="34" t="s">
        <v>1049</v>
      </c>
      <c r="C1449" s="35">
        <v>1.02</v>
      </c>
      <c r="D1449" s="30">
        <f t="shared" si="149"/>
        <v>38.199000000000005</v>
      </c>
      <c r="E1449" s="30">
        <f t="shared" si="150"/>
        <v>36.289050000000003</v>
      </c>
      <c r="F1449" s="82">
        <f t="shared" si="151"/>
        <v>34.379100000000008</v>
      </c>
      <c r="G1449" s="29"/>
      <c r="H1449" s="82">
        <f t="shared" ca="1" si="153"/>
        <v>38.199000000000005</v>
      </c>
      <c r="I1449" s="36">
        <f t="shared" ca="1" si="152"/>
        <v>0</v>
      </c>
      <c r="J1449" s="14"/>
    </row>
    <row r="1450" spans="1:10" ht="15.75" customHeight="1" x14ac:dyDescent="0.25">
      <c r="A1450" s="41" t="s">
        <v>501</v>
      </c>
      <c r="B1450" s="34" t="s">
        <v>103</v>
      </c>
      <c r="C1450" s="35">
        <v>1.02</v>
      </c>
      <c r="D1450" s="30">
        <f t="shared" si="149"/>
        <v>38.199000000000005</v>
      </c>
      <c r="E1450" s="30">
        <f t="shared" si="150"/>
        <v>36.289050000000003</v>
      </c>
      <c r="F1450" s="82">
        <f t="shared" si="151"/>
        <v>34.379100000000008</v>
      </c>
      <c r="G1450" s="29"/>
      <c r="H1450" s="82">
        <f t="shared" ca="1" si="153"/>
        <v>38.199000000000005</v>
      </c>
      <c r="I1450" s="36">
        <f t="shared" ca="1" si="152"/>
        <v>0</v>
      </c>
      <c r="J1450" s="14"/>
    </row>
    <row r="1451" spans="1:10" ht="15.75" customHeight="1" x14ac:dyDescent="0.25">
      <c r="A1451" s="41" t="s">
        <v>501</v>
      </c>
      <c r="B1451" s="34" t="s">
        <v>1050</v>
      </c>
      <c r="C1451" s="35">
        <v>1.02</v>
      </c>
      <c r="D1451" s="30">
        <f t="shared" si="149"/>
        <v>38.199000000000005</v>
      </c>
      <c r="E1451" s="30">
        <f t="shared" si="150"/>
        <v>36.289050000000003</v>
      </c>
      <c r="F1451" s="82">
        <f t="shared" si="151"/>
        <v>34.379100000000008</v>
      </c>
      <c r="G1451" s="29"/>
      <c r="H1451" s="82">
        <f t="shared" ca="1" si="153"/>
        <v>38.199000000000005</v>
      </c>
      <c r="I1451" s="36">
        <f t="shared" ca="1" si="152"/>
        <v>0</v>
      </c>
      <c r="J1451" s="14"/>
    </row>
    <row r="1452" spans="1:10" ht="15.75" customHeight="1" x14ac:dyDescent="0.25">
      <c r="A1452" s="41" t="s">
        <v>501</v>
      </c>
      <c r="B1452" s="34" t="s">
        <v>1051</v>
      </c>
      <c r="C1452" s="35">
        <v>1.02</v>
      </c>
      <c r="D1452" s="30">
        <f t="shared" si="149"/>
        <v>38.199000000000005</v>
      </c>
      <c r="E1452" s="30">
        <f t="shared" si="150"/>
        <v>36.289050000000003</v>
      </c>
      <c r="F1452" s="82">
        <f t="shared" si="151"/>
        <v>34.379100000000008</v>
      </c>
      <c r="G1452" s="29"/>
      <c r="H1452" s="82">
        <f t="shared" ca="1" si="153"/>
        <v>38.199000000000005</v>
      </c>
      <c r="I1452" s="36">
        <f t="shared" ca="1" si="152"/>
        <v>0</v>
      </c>
      <c r="J1452" s="14"/>
    </row>
    <row r="1453" spans="1:10" ht="15.75" customHeight="1" x14ac:dyDescent="0.25">
      <c r="A1453" s="41" t="s">
        <v>501</v>
      </c>
      <c r="B1453" s="34" t="s">
        <v>108</v>
      </c>
      <c r="C1453" s="35">
        <v>1.02</v>
      </c>
      <c r="D1453" s="30">
        <f t="shared" si="149"/>
        <v>38.199000000000005</v>
      </c>
      <c r="E1453" s="30">
        <f t="shared" si="150"/>
        <v>36.289050000000003</v>
      </c>
      <c r="F1453" s="82">
        <f t="shared" si="151"/>
        <v>34.379100000000008</v>
      </c>
      <c r="G1453" s="29"/>
      <c r="H1453" s="82">
        <f t="shared" ca="1" si="153"/>
        <v>38.199000000000005</v>
      </c>
      <c r="I1453" s="36">
        <f t="shared" ca="1" si="152"/>
        <v>0</v>
      </c>
      <c r="J1453" s="14"/>
    </row>
    <row r="1454" spans="1:10" ht="15.75" customHeight="1" x14ac:dyDescent="0.25">
      <c r="A1454" s="41" t="s">
        <v>501</v>
      </c>
      <c r="B1454" s="34" t="s">
        <v>1052</v>
      </c>
      <c r="C1454" s="35">
        <v>1.02</v>
      </c>
      <c r="D1454" s="30">
        <f t="shared" si="149"/>
        <v>38.199000000000005</v>
      </c>
      <c r="E1454" s="30">
        <f t="shared" si="150"/>
        <v>36.289050000000003</v>
      </c>
      <c r="F1454" s="82">
        <f t="shared" si="151"/>
        <v>34.379100000000008</v>
      </c>
      <c r="G1454" s="29"/>
      <c r="H1454" s="82">
        <f t="shared" ca="1" si="153"/>
        <v>38.199000000000005</v>
      </c>
      <c r="I1454" s="36">
        <f t="shared" ca="1" si="152"/>
        <v>0</v>
      </c>
      <c r="J1454" s="14"/>
    </row>
    <row r="1455" spans="1:10" ht="15.75" customHeight="1" x14ac:dyDescent="0.25">
      <c r="A1455" s="41" t="s">
        <v>501</v>
      </c>
      <c r="B1455" s="34" t="s">
        <v>1053</v>
      </c>
      <c r="C1455" s="35">
        <v>1.02</v>
      </c>
      <c r="D1455" s="30">
        <f t="shared" si="149"/>
        <v>38.199000000000005</v>
      </c>
      <c r="E1455" s="30">
        <f t="shared" si="150"/>
        <v>36.289050000000003</v>
      </c>
      <c r="F1455" s="82">
        <f t="shared" si="151"/>
        <v>34.379100000000008</v>
      </c>
      <c r="G1455" s="29"/>
      <c r="H1455" s="82">
        <f t="shared" ca="1" si="153"/>
        <v>38.199000000000005</v>
      </c>
      <c r="I1455" s="36">
        <f t="shared" ca="1" si="152"/>
        <v>0</v>
      </c>
      <c r="J1455" s="14"/>
    </row>
    <row r="1456" spans="1:10" ht="15.75" customHeight="1" x14ac:dyDescent="0.25">
      <c r="A1456" s="41" t="s">
        <v>501</v>
      </c>
      <c r="B1456" s="34" t="s">
        <v>823</v>
      </c>
      <c r="C1456" s="35">
        <v>1.02</v>
      </c>
      <c r="D1456" s="30">
        <f t="shared" si="149"/>
        <v>38.199000000000005</v>
      </c>
      <c r="E1456" s="30">
        <f t="shared" si="150"/>
        <v>36.289050000000003</v>
      </c>
      <c r="F1456" s="82">
        <f t="shared" si="151"/>
        <v>34.379100000000008</v>
      </c>
      <c r="G1456" s="29"/>
      <c r="H1456" s="82">
        <f t="shared" ca="1" si="153"/>
        <v>38.199000000000005</v>
      </c>
      <c r="I1456" s="36">
        <f t="shared" ca="1" si="152"/>
        <v>0</v>
      </c>
      <c r="J1456" s="14"/>
    </row>
    <row r="1457" spans="1:10" ht="15.75" customHeight="1" x14ac:dyDescent="0.25">
      <c r="A1457" s="41" t="s">
        <v>501</v>
      </c>
      <c r="B1457" s="34" t="s">
        <v>1054</v>
      </c>
      <c r="C1457" s="35">
        <v>1.02</v>
      </c>
      <c r="D1457" s="30">
        <f t="shared" si="149"/>
        <v>38.199000000000005</v>
      </c>
      <c r="E1457" s="30">
        <f t="shared" si="150"/>
        <v>36.289050000000003</v>
      </c>
      <c r="F1457" s="82">
        <f t="shared" si="151"/>
        <v>34.379100000000008</v>
      </c>
      <c r="G1457" s="29"/>
      <c r="H1457" s="82">
        <f t="shared" ca="1" si="153"/>
        <v>38.199000000000005</v>
      </c>
      <c r="I1457" s="36">
        <f t="shared" ca="1" si="152"/>
        <v>0</v>
      </c>
      <c r="J1457" s="14"/>
    </row>
    <row r="1458" spans="1:10" ht="15.75" customHeight="1" x14ac:dyDescent="0.25">
      <c r="A1458" s="41" t="s">
        <v>501</v>
      </c>
      <c r="B1458" s="34" t="s">
        <v>1055</v>
      </c>
      <c r="C1458" s="35">
        <v>1.02</v>
      </c>
      <c r="D1458" s="30">
        <f t="shared" si="149"/>
        <v>38.199000000000005</v>
      </c>
      <c r="E1458" s="30">
        <f t="shared" si="150"/>
        <v>36.289050000000003</v>
      </c>
      <c r="F1458" s="82">
        <f t="shared" si="151"/>
        <v>34.379100000000008</v>
      </c>
      <c r="G1458" s="29"/>
      <c r="H1458" s="82">
        <f t="shared" ca="1" si="153"/>
        <v>38.199000000000005</v>
      </c>
      <c r="I1458" s="36">
        <f t="shared" ca="1" si="152"/>
        <v>0</v>
      </c>
      <c r="J1458" s="14"/>
    </row>
    <row r="1459" spans="1:10" ht="15.75" customHeight="1" x14ac:dyDescent="0.25">
      <c r="A1459" s="41" t="s">
        <v>501</v>
      </c>
      <c r="B1459" s="34" t="s">
        <v>1056</v>
      </c>
      <c r="C1459" s="35">
        <v>1.02</v>
      </c>
      <c r="D1459" s="30">
        <f t="shared" si="149"/>
        <v>38.199000000000005</v>
      </c>
      <c r="E1459" s="30">
        <f t="shared" si="150"/>
        <v>36.289050000000003</v>
      </c>
      <c r="F1459" s="82">
        <f t="shared" si="151"/>
        <v>34.379100000000008</v>
      </c>
      <c r="G1459" s="29"/>
      <c r="H1459" s="82">
        <f t="shared" ca="1" si="153"/>
        <v>38.199000000000005</v>
      </c>
      <c r="I1459" s="36">
        <f t="shared" ca="1" si="152"/>
        <v>0</v>
      </c>
      <c r="J1459" s="14"/>
    </row>
    <row r="1460" spans="1:10" ht="15.75" customHeight="1" x14ac:dyDescent="0.25">
      <c r="A1460" s="41" t="s">
        <v>501</v>
      </c>
      <c r="B1460" s="34" t="s">
        <v>1057</v>
      </c>
      <c r="C1460" s="35">
        <v>1.02</v>
      </c>
      <c r="D1460" s="30">
        <f t="shared" si="149"/>
        <v>38.199000000000005</v>
      </c>
      <c r="E1460" s="30">
        <f t="shared" si="150"/>
        <v>36.289050000000003</v>
      </c>
      <c r="F1460" s="82">
        <f t="shared" si="151"/>
        <v>34.379100000000008</v>
      </c>
      <c r="G1460" s="29"/>
      <c r="H1460" s="82">
        <f t="shared" ca="1" si="153"/>
        <v>38.199000000000005</v>
      </c>
      <c r="I1460" s="36">
        <f t="shared" ca="1" si="152"/>
        <v>0</v>
      </c>
      <c r="J1460" s="14"/>
    </row>
    <row r="1461" spans="1:10" ht="15.75" customHeight="1" x14ac:dyDescent="0.25">
      <c r="A1461" s="41" t="s">
        <v>501</v>
      </c>
      <c r="B1461" s="34" t="s">
        <v>1058</v>
      </c>
      <c r="C1461" s="35">
        <v>1.02</v>
      </c>
      <c r="D1461" s="30">
        <f t="shared" si="149"/>
        <v>38.199000000000005</v>
      </c>
      <c r="E1461" s="30">
        <f t="shared" si="150"/>
        <v>36.289050000000003</v>
      </c>
      <c r="F1461" s="82">
        <f t="shared" si="151"/>
        <v>34.379100000000008</v>
      </c>
      <c r="G1461" s="29"/>
      <c r="H1461" s="82">
        <f t="shared" ca="1" si="153"/>
        <v>38.199000000000005</v>
      </c>
      <c r="I1461" s="36">
        <f t="shared" ca="1" si="152"/>
        <v>0</v>
      </c>
      <c r="J1461" s="14"/>
    </row>
    <row r="1462" spans="1:10" ht="15.75" customHeight="1" x14ac:dyDescent="0.25">
      <c r="A1462" s="41" t="s">
        <v>501</v>
      </c>
      <c r="B1462" s="34" t="s">
        <v>1059</v>
      </c>
      <c r="C1462" s="35">
        <v>1.02</v>
      </c>
      <c r="D1462" s="30">
        <f t="shared" si="149"/>
        <v>38.199000000000005</v>
      </c>
      <c r="E1462" s="30">
        <f t="shared" si="150"/>
        <v>36.289050000000003</v>
      </c>
      <c r="F1462" s="82">
        <f t="shared" si="151"/>
        <v>34.379100000000008</v>
      </c>
      <c r="G1462" s="29"/>
      <c r="H1462" s="82">
        <f t="shared" ca="1" si="153"/>
        <v>38.199000000000005</v>
      </c>
      <c r="I1462" s="36">
        <f t="shared" ca="1" si="152"/>
        <v>0</v>
      </c>
      <c r="J1462" s="14"/>
    </row>
    <row r="1463" spans="1:10" ht="15.75" customHeight="1" x14ac:dyDescent="0.25">
      <c r="A1463" s="41" t="s">
        <v>501</v>
      </c>
      <c r="B1463" s="34" t="s">
        <v>1060</v>
      </c>
      <c r="C1463" s="35">
        <v>1.02</v>
      </c>
      <c r="D1463" s="30">
        <f t="shared" ref="D1463:D1501" si="154">C1463*$K$9</f>
        <v>38.199000000000005</v>
      </c>
      <c r="E1463" s="30">
        <f t="shared" ref="E1463:E1501" si="155">D1463*0.95</f>
        <v>36.289050000000003</v>
      </c>
      <c r="F1463" s="82">
        <f t="shared" ref="F1463:F1501" si="156">D1463*0.9</f>
        <v>34.379100000000008</v>
      </c>
      <c r="G1463" s="29"/>
      <c r="H1463" s="82">
        <f t="shared" ca="1" si="153"/>
        <v>38.199000000000005</v>
      </c>
      <c r="I1463" s="36">
        <f t="shared" ref="I1463:I1501" ca="1" si="157">G1463*H1463</f>
        <v>0</v>
      </c>
      <c r="J1463" s="14"/>
    </row>
    <row r="1464" spans="1:10" ht="15.75" customHeight="1" x14ac:dyDescent="0.25">
      <c r="A1464" s="41" t="s">
        <v>501</v>
      </c>
      <c r="B1464" s="34" t="s">
        <v>1061</v>
      </c>
      <c r="C1464" s="35">
        <v>1.02</v>
      </c>
      <c r="D1464" s="30">
        <f t="shared" si="154"/>
        <v>38.199000000000005</v>
      </c>
      <c r="E1464" s="30">
        <f t="shared" si="155"/>
        <v>36.289050000000003</v>
      </c>
      <c r="F1464" s="82">
        <f t="shared" si="156"/>
        <v>34.379100000000008</v>
      </c>
      <c r="G1464" s="29"/>
      <c r="H1464" s="82">
        <f t="shared" ca="1" si="153"/>
        <v>38.199000000000005</v>
      </c>
      <c r="I1464" s="36">
        <f t="shared" ca="1" si="157"/>
        <v>0</v>
      </c>
      <c r="J1464" s="14"/>
    </row>
    <row r="1465" spans="1:10" ht="15.75" customHeight="1" x14ac:dyDescent="0.25">
      <c r="A1465" s="41" t="s">
        <v>501</v>
      </c>
      <c r="B1465" s="34" t="s">
        <v>916</v>
      </c>
      <c r="C1465" s="35">
        <v>1.02</v>
      </c>
      <c r="D1465" s="30">
        <f t="shared" si="154"/>
        <v>38.199000000000005</v>
      </c>
      <c r="E1465" s="30">
        <f t="shared" si="155"/>
        <v>36.289050000000003</v>
      </c>
      <c r="F1465" s="82">
        <f t="shared" si="156"/>
        <v>34.379100000000008</v>
      </c>
      <c r="G1465" s="29"/>
      <c r="H1465" s="82">
        <f t="shared" ca="1" si="153"/>
        <v>38.199000000000005</v>
      </c>
      <c r="I1465" s="36">
        <f t="shared" ca="1" si="157"/>
        <v>0</v>
      </c>
      <c r="J1465" s="14"/>
    </row>
    <row r="1466" spans="1:10" ht="15.75" customHeight="1" x14ac:dyDescent="0.25">
      <c r="A1466" s="41" t="s">
        <v>501</v>
      </c>
      <c r="B1466" s="34" t="s">
        <v>1062</v>
      </c>
      <c r="C1466" s="35">
        <v>1.02</v>
      </c>
      <c r="D1466" s="30">
        <f t="shared" si="154"/>
        <v>38.199000000000005</v>
      </c>
      <c r="E1466" s="30">
        <f t="shared" si="155"/>
        <v>36.289050000000003</v>
      </c>
      <c r="F1466" s="82">
        <f t="shared" si="156"/>
        <v>34.379100000000008</v>
      </c>
      <c r="G1466" s="29"/>
      <c r="H1466" s="82">
        <f t="shared" ca="1" si="153"/>
        <v>38.199000000000005</v>
      </c>
      <c r="I1466" s="36">
        <f t="shared" ca="1" si="157"/>
        <v>0</v>
      </c>
      <c r="J1466" s="14"/>
    </row>
    <row r="1467" spans="1:10" ht="15.75" customHeight="1" x14ac:dyDescent="0.25">
      <c r="A1467" s="41" t="s">
        <v>501</v>
      </c>
      <c r="B1467" s="34" t="s">
        <v>1063</v>
      </c>
      <c r="C1467" s="35">
        <v>1.02</v>
      </c>
      <c r="D1467" s="30">
        <f t="shared" si="154"/>
        <v>38.199000000000005</v>
      </c>
      <c r="E1467" s="30">
        <f t="shared" si="155"/>
        <v>36.289050000000003</v>
      </c>
      <c r="F1467" s="82">
        <f t="shared" si="156"/>
        <v>34.379100000000008</v>
      </c>
      <c r="G1467" s="29"/>
      <c r="H1467" s="82">
        <f t="shared" ca="1" si="153"/>
        <v>38.199000000000005</v>
      </c>
      <c r="I1467" s="36">
        <f t="shared" ca="1" si="157"/>
        <v>0</v>
      </c>
      <c r="J1467" s="14"/>
    </row>
    <row r="1468" spans="1:10" ht="15.75" customHeight="1" x14ac:dyDescent="0.25">
      <c r="A1468" s="41" t="s">
        <v>501</v>
      </c>
      <c r="B1468" s="34" t="s">
        <v>1064</v>
      </c>
      <c r="C1468" s="35">
        <v>1.02</v>
      </c>
      <c r="D1468" s="30">
        <f t="shared" si="154"/>
        <v>38.199000000000005</v>
      </c>
      <c r="E1468" s="30">
        <f t="shared" si="155"/>
        <v>36.289050000000003</v>
      </c>
      <c r="F1468" s="82">
        <f t="shared" si="156"/>
        <v>34.379100000000008</v>
      </c>
      <c r="G1468" s="29"/>
      <c r="H1468" s="82">
        <f t="shared" ca="1" si="153"/>
        <v>38.199000000000005</v>
      </c>
      <c r="I1468" s="36">
        <f t="shared" ca="1" si="157"/>
        <v>0</v>
      </c>
      <c r="J1468" s="14"/>
    </row>
    <row r="1469" spans="1:10" ht="15.75" customHeight="1" x14ac:dyDescent="0.25">
      <c r="A1469" s="41" t="s">
        <v>501</v>
      </c>
      <c r="B1469" s="34" t="s">
        <v>824</v>
      </c>
      <c r="C1469" s="35">
        <v>1.02</v>
      </c>
      <c r="D1469" s="30">
        <f t="shared" si="154"/>
        <v>38.199000000000005</v>
      </c>
      <c r="E1469" s="30">
        <f t="shared" si="155"/>
        <v>36.289050000000003</v>
      </c>
      <c r="F1469" s="82">
        <f t="shared" si="156"/>
        <v>34.379100000000008</v>
      </c>
      <c r="G1469" s="29"/>
      <c r="H1469" s="82">
        <f t="shared" ca="1" si="153"/>
        <v>38.199000000000005</v>
      </c>
      <c r="I1469" s="36">
        <f t="shared" ca="1" si="157"/>
        <v>0</v>
      </c>
      <c r="J1469" s="14"/>
    </row>
    <row r="1470" spans="1:10" ht="15.75" customHeight="1" x14ac:dyDescent="0.25">
      <c r="A1470" s="41" t="s">
        <v>501</v>
      </c>
      <c r="B1470" s="34" t="s">
        <v>1065</v>
      </c>
      <c r="C1470" s="35">
        <v>1.02</v>
      </c>
      <c r="D1470" s="30">
        <f t="shared" si="154"/>
        <v>38.199000000000005</v>
      </c>
      <c r="E1470" s="30">
        <f t="shared" si="155"/>
        <v>36.289050000000003</v>
      </c>
      <c r="F1470" s="82">
        <f t="shared" si="156"/>
        <v>34.379100000000008</v>
      </c>
      <c r="G1470" s="29"/>
      <c r="H1470" s="82">
        <f t="shared" ca="1" si="153"/>
        <v>38.199000000000005</v>
      </c>
      <c r="I1470" s="36">
        <f t="shared" ca="1" si="157"/>
        <v>0</v>
      </c>
      <c r="J1470" s="14"/>
    </row>
    <row r="1471" spans="1:10" ht="15.75" customHeight="1" x14ac:dyDescent="0.25">
      <c r="A1471" s="41" t="s">
        <v>501</v>
      </c>
      <c r="B1471" s="34" t="s">
        <v>1066</v>
      </c>
      <c r="C1471" s="35">
        <v>1.02</v>
      </c>
      <c r="D1471" s="30">
        <f t="shared" si="154"/>
        <v>38.199000000000005</v>
      </c>
      <c r="E1471" s="30">
        <f t="shared" si="155"/>
        <v>36.289050000000003</v>
      </c>
      <c r="F1471" s="82">
        <f t="shared" si="156"/>
        <v>34.379100000000008</v>
      </c>
      <c r="G1471" s="29"/>
      <c r="H1471" s="82">
        <f t="shared" ca="1" si="153"/>
        <v>38.199000000000005</v>
      </c>
      <c r="I1471" s="36">
        <f t="shared" ca="1" si="157"/>
        <v>0</v>
      </c>
      <c r="J1471" s="14"/>
    </row>
    <row r="1472" spans="1:10" ht="15.75" customHeight="1" x14ac:dyDescent="0.25">
      <c r="A1472" s="41" t="s">
        <v>501</v>
      </c>
      <c r="B1472" s="34" t="s">
        <v>1067</v>
      </c>
      <c r="C1472" s="35">
        <v>1.02</v>
      </c>
      <c r="D1472" s="30">
        <f t="shared" si="154"/>
        <v>38.199000000000005</v>
      </c>
      <c r="E1472" s="30">
        <f t="shared" si="155"/>
        <v>36.289050000000003</v>
      </c>
      <c r="F1472" s="82">
        <f t="shared" si="156"/>
        <v>34.379100000000008</v>
      </c>
      <c r="G1472" s="29"/>
      <c r="H1472" s="82">
        <f t="shared" ca="1" si="153"/>
        <v>38.199000000000005</v>
      </c>
      <c r="I1472" s="36">
        <f t="shared" ca="1" si="157"/>
        <v>0</v>
      </c>
      <c r="J1472" s="14"/>
    </row>
    <row r="1473" spans="1:10" ht="15.75" customHeight="1" x14ac:dyDescent="0.25">
      <c r="A1473" s="41" t="s">
        <v>501</v>
      </c>
      <c r="B1473" s="34" t="s">
        <v>825</v>
      </c>
      <c r="C1473" s="35">
        <v>1.02</v>
      </c>
      <c r="D1473" s="30">
        <f t="shared" si="154"/>
        <v>38.199000000000005</v>
      </c>
      <c r="E1473" s="30">
        <f t="shared" si="155"/>
        <v>36.289050000000003</v>
      </c>
      <c r="F1473" s="82">
        <f t="shared" si="156"/>
        <v>34.379100000000008</v>
      </c>
      <c r="G1473" s="29"/>
      <c r="H1473" s="82">
        <f t="shared" ca="1" si="153"/>
        <v>38.199000000000005</v>
      </c>
      <c r="I1473" s="36">
        <f t="shared" ca="1" si="157"/>
        <v>0</v>
      </c>
      <c r="J1473" s="14"/>
    </row>
    <row r="1474" spans="1:10" ht="15.75" customHeight="1" x14ac:dyDescent="0.25">
      <c r="A1474" s="41" t="s">
        <v>501</v>
      </c>
      <c r="B1474" s="34" t="s">
        <v>1068</v>
      </c>
      <c r="C1474" s="35">
        <v>1.02</v>
      </c>
      <c r="D1474" s="30">
        <f t="shared" si="154"/>
        <v>38.199000000000005</v>
      </c>
      <c r="E1474" s="30">
        <f t="shared" si="155"/>
        <v>36.289050000000003</v>
      </c>
      <c r="F1474" s="82">
        <f t="shared" si="156"/>
        <v>34.379100000000008</v>
      </c>
      <c r="G1474" s="29"/>
      <c r="H1474" s="82">
        <f t="shared" ca="1" si="153"/>
        <v>38.199000000000005</v>
      </c>
      <c r="I1474" s="36">
        <f t="shared" ca="1" si="157"/>
        <v>0</v>
      </c>
      <c r="J1474" s="14"/>
    </row>
    <row r="1475" spans="1:10" ht="15.75" customHeight="1" x14ac:dyDescent="0.25">
      <c r="A1475" s="41" t="s">
        <v>501</v>
      </c>
      <c r="B1475" s="34" t="s">
        <v>168</v>
      </c>
      <c r="C1475" s="35">
        <v>1.02</v>
      </c>
      <c r="D1475" s="30">
        <f t="shared" si="154"/>
        <v>38.199000000000005</v>
      </c>
      <c r="E1475" s="30">
        <f t="shared" si="155"/>
        <v>36.289050000000003</v>
      </c>
      <c r="F1475" s="82">
        <f t="shared" si="156"/>
        <v>34.379100000000008</v>
      </c>
      <c r="G1475" s="29"/>
      <c r="H1475" s="82">
        <f t="shared" ca="1" si="153"/>
        <v>38.199000000000005</v>
      </c>
      <c r="I1475" s="36">
        <f t="shared" ca="1" si="157"/>
        <v>0</v>
      </c>
      <c r="J1475" s="14"/>
    </row>
    <row r="1476" spans="1:10" ht="15.75" customHeight="1" x14ac:dyDescent="0.25">
      <c r="A1476" s="41" t="s">
        <v>501</v>
      </c>
      <c r="B1476" s="34" t="s">
        <v>924</v>
      </c>
      <c r="C1476" s="35">
        <v>1.02</v>
      </c>
      <c r="D1476" s="30">
        <f t="shared" si="154"/>
        <v>38.199000000000005</v>
      </c>
      <c r="E1476" s="30">
        <f t="shared" si="155"/>
        <v>36.289050000000003</v>
      </c>
      <c r="F1476" s="82">
        <f t="shared" si="156"/>
        <v>34.379100000000008</v>
      </c>
      <c r="G1476" s="29"/>
      <c r="H1476" s="82">
        <f t="shared" ca="1" si="153"/>
        <v>38.199000000000005</v>
      </c>
      <c r="I1476" s="36">
        <f t="shared" ca="1" si="157"/>
        <v>0</v>
      </c>
      <c r="J1476" s="14"/>
    </row>
    <row r="1477" spans="1:10" ht="15.75" customHeight="1" x14ac:dyDescent="0.25">
      <c r="A1477" s="41" t="s">
        <v>501</v>
      </c>
      <c r="B1477" s="34" t="s">
        <v>1069</v>
      </c>
      <c r="C1477" s="35">
        <v>1.02</v>
      </c>
      <c r="D1477" s="30">
        <f t="shared" si="154"/>
        <v>38.199000000000005</v>
      </c>
      <c r="E1477" s="30">
        <f t="shared" si="155"/>
        <v>36.289050000000003</v>
      </c>
      <c r="F1477" s="82">
        <f t="shared" si="156"/>
        <v>34.379100000000008</v>
      </c>
      <c r="G1477" s="29"/>
      <c r="H1477" s="82">
        <f t="shared" ca="1" si="153"/>
        <v>38.199000000000005</v>
      </c>
      <c r="I1477" s="36">
        <f t="shared" ca="1" si="157"/>
        <v>0</v>
      </c>
      <c r="J1477" s="14"/>
    </row>
    <row r="1478" spans="1:10" ht="15.75" customHeight="1" x14ac:dyDescent="0.25">
      <c r="A1478" s="41" t="s">
        <v>501</v>
      </c>
      <c r="B1478" s="34" t="s">
        <v>1070</v>
      </c>
      <c r="C1478" s="35">
        <v>1.02</v>
      </c>
      <c r="D1478" s="30">
        <f t="shared" si="154"/>
        <v>38.199000000000005</v>
      </c>
      <c r="E1478" s="30">
        <f t="shared" si="155"/>
        <v>36.289050000000003</v>
      </c>
      <c r="F1478" s="82">
        <f t="shared" si="156"/>
        <v>34.379100000000008</v>
      </c>
      <c r="G1478" s="29"/>
      <c r="H1478" s="82">
        <f t="shared" ca="1" si="153"/>
        <v>38.199000000000005</v>
      </c>
      <c r="I1478" s="36">
        <f t="shared" ca="1" si="157"/>
        <v>0</v>
      </c>
      <c r="J1478" s="14"/>
    </row>
    <row r="1479" spans="1:10" ht="15.75" customHeight="1" x14ac:dyDescent="0.25">
      <c r="A1479" s="41" t="s">
        <v>501</v>
      </c>
      <c r="B1479" s="34" t="s">
        <v>1071</v>
      </c>
      <c r="C1479" s="35">
        <v>1.02</v>
      </c>
      <c r="D1479" s="30">
        <f t="shared" si="154"/>
        <v>38.199000000000005</v>
      </c>
      <c r="E1479" s="30">
        <f t="shared" si="155"/>
        <v>36.289050000000003</v>
      </c>
      <c r="F1479" s="82">
        <f t="shared" si="156"/>
        <v>34.379100000000008</v>
      </c>
      <c r="G1479" s="29"/>
      <c r="H1479" s="82">
        <f t="shared" ca="1" si="153"/>
        <v>38.199000000000005</v>
      </c>
      <c r="I1479" s="36">
        <f t="shared" ca="1" si="157"/>
        <v>0</v>
      </c>
      <c r="J1479" s="14"/>
    </row>
    <row r="1480" spans="1:10" ht="15.75" customHeight="1" x14ac:dyDescent="0.25">
      <c r="A1480" s="41" t="s">
        <v>501</v>
      </c>
      <c r="B1480" s="34" t="s">
        <v>1072</v>
      </c>
      <c r="C1480" s="35">
        <v>1.02</v>
      </c>
      <c r="D1480" s="30">
        <f t="shared" si="154"/>
        <v>38.199000000000005</v>
      </c>
      <c r="E1480" s="30">
        <f t="shared" si="155"/>
        <v>36.289050000000003</v>
      </c>
      <c r="F1480" s="82">
        <f t="shared" si="156"/>
        <v>34.379100000000008</v>
      </c>
      <c r="G1480" s="29"/>
      <c r="H1480" s="82">
        <f t="shared" ca="1" si="153"/>
        <v>38.199000000000005</v>
      </c>
      <c r="I1480" s="36">
        <f t="shared" ca="1" si="157"/>
        <v>0</v>
      </c>
      <c r="J1480" s="14"/>
    </row>
    <row r="1481" spans="1:10" ht="15.75" customHeight="1" x14ac:dyDescent="0.25">
      <c r="A1481" s="41" t="s">
        <v>501</v>
      </c>
      <c r="B1481" s="34" t="s">
        <v>1073</v>
      </c>
      <c r="C1481" s="35">
        <v>1.02</v>
      </c>
      <c r="D1481" s="30">
        <f t="shared" si="154"/>
        <v>38.199000000000005</v>
      </c>
      <c r="E1481" s="30">
        <f t="shared" si="155"/>
        <v>36.289050000000003</v>
      </c>
      <c r="F1481" s="82">
        <f t="shared" si="156"/>
        <v>34.379100000000008</v>
      </c>
      <c r="G1481" s="29"/>
      <c r="H1481" s="82">
        <f t="shared" ca="1" si="153"/>
        <v>38.199000000000005</v>
      </c>
      <c r="I1481" s="36">
        <f t="shared" ca="1" si="157"/>
        <v>0</v>
      </c>
      <c r="J1481" s="14"/>
    </row>
    <row r="1482" spans="1:10" ht="15.75" customHeight="1" x14ac:dyDescent="0.25">
      <c r="A1482" s="41" t="s">
        <v>501</v>
      </c>
      <c r="B1482" s="34" t="s">
        <v>1074</v>
      </c>
      <c r="C1482" s="35">
        <v>1.02</v>
      </c>
      <c r="D1482" s="30">
        <f t="shared" si="154"/>
        <v>38.199000000000005</v>
      </c>
      <c r="E1482" s="30">
        <f t="shared" si="155"/>
        <v>36.289050000000003</v>
      </c>
      <c r="F1482" s="82">
        <f t="shared" si="156"/>
        <v>34.379100000000008</v>
      </c>
      <c r="G1482" s="29"/>
      <c r="H1482" s="82">
        <f t="shared" ca="1" si="153"/>
        <v>38.199000000000005</v>
      </c>
      <c r="I1482" s="36">
        <f t="shared" ca="1" si="157"/>
        <v>0</v>
      </c>
      <c r="J1482" s="14"/>
    </row>
    <row r="1483" spans="1:10" ht="15.75" customHeight="1" x14ac:dyDescent="0.25">
      <c r="A1483" s="41" t="s">
        <v>501</v>
      </c>
      <c r="B1483" s="34" t="s">
        <v>827</v>
      </c>
      <c r="C1483" s="35">
        <v>1.02</v>
      </c>
      <c r="D1483" s="30">
        <f t="shared" si="154"/>
        <v>38.199000000000005</v>
      </c>
      <c r="E1483" s="30">
        <f t="shared" si="155"/>
        <v>36.289050000000003</v>
      </c>
      <c r="F1483" s="82">
        <f t="shared" si="156"/>
        <v>34.379100000000008</v>
      </c>
      <c r="G1483" s="29"/>
      <c r="H1483" s="82">
        <f t="shared" ca="1" si="153"/>
        <v>38.199000000000005</v>
      </c>
      <c r="I1483" s="36">
        <f t="shared" ca="1" si="157"/>
        <v>0</v>
      </c>
      <c r="J1483" s="14"/>
    </row>
    <row r="1484" spans="1:10" ht="15.75" customHeight="1" x14ac:dyDescent="0.25">
      <c r="A1484" s="41" t="s">
        <v>501</v>
      </c>
      <c r="B1484" s="34" t="s">
        <v>1075</v>
      </c>
      <c r="C1484" s="35">
        <v>1.02</v>
      </c>
      <c r="D1484" s="30">
        <f t="shared" si="154"/>
        <v>38.199000000000005</v>
      </c>
      <c r="E1484" s="30">
        <f t="shared" si="155"/>
        <v>36.289050000000003</v>
      </c>
      <c r="F1484" s="82">
        <f t="shared" si="156"/>
        <v>34.379100000000008</v>
      </c>
      <c r="G1484" s="29"/>
      <c r="H1484" s="82">
        <f t="shared" ca="1" si="153"/>
        <v>38.199000000000005</v>
      </c>
      <c r="I1484" s="36">
        <f t="shared" ca="1" si="157"/>
        <v>0</v>
      </c>
      <c r="J1484" s="14"/>
    </row>
    <row r="1485" spans="1:10" ht="15.75" customHeight="1" x14ac:dyDescent="0.25">
      <c r="A1485" s="41" t="s">
        <v>501</v>
      </c>
      <c r="B1485" s="34" t="s">
        <v>1076</v>
      </c>
      <c r="C1485" s="35">
        <v>1.02</v>
      </c>
      <c r="D1485" s="30">
        <f t="shared" si="154"/>
        <v>38.199000000000005</v>
      </c>
      <c r="E1485" s="30">
        <f t="shared" si="155"/>
        <v>36.289050000000003</v>
      </c>
      <c r="F1485" s="82">
        <f t="shared" si="156"/>
        <v>34.379100000000008</v>
      </c>
      <c r="G1485" s="29"/>
      <c r="H1485" s="82">
        <f t="shared" ref="H1485:H1548" ca="1" si="158">IF($H$8&lt;2500,D1485, IF(AND($H$8&lt;5000,$H$8&gt;2500),E1485,F1485))</f>
        <v>38.199000000000005</v>
      </c>
      <c r="I1485" s="36">
        <f t="shared" ca="1" si="157"/>
        <v>0</v>
      </c>
      <c r="J1485" s="14"/>
    </row>
    <row r="1486" spans="1:10" ht="15.75" customHeight="1" x14ac:dyDescent="0.25">
      <c r="A1486" s="41" t="s">
        <v>501</v>
      </c>
      <c r="B1486" s="34" t="s">
        <v>1077</v>
      </c>
      <c r="C1486" s="35">
        <v>1.02</v>
      </c>
      <c r="D1486" s="30">
        <f t="shared" si="154"/>
        <v>38.199000000000005</v>
      </c>
      <c r="E1486" s="30">
        <f t="shared" si="155"/>
        <v>36.289050000000003</v>
      </c>
      <c r="F1486" s="82">
        <f t="shared" si="156"/>
        <v>34.379100000000008</v>
      </c>
      <c r="G1486" s="29"/>
      <c r="H1486" s="82">
        <f t="shared" ca="1" si="158"/>
        <v>38.199000000000005</v>
      </c>
      <c r="I1486" s="36">
        <f t="shared" ca="1" si="157"/>
        <v>0</v>
      </c>
      <c r="J1486" s="14"/>
    </row>
    <row r="1487" spans="1:10" ht="15.75" customHeight="1" x14ac:dyDescent="0.25">
      <c r="A1487" s="41" t="s">
        <v>501</v>
      </c>
      <c r="B1487" s="34" t="s">
        <v>1078</v>
      </c>
      <c r="C1487" s="35">
        <v>1.02</v>
      </c>
      <c r="D1487" s="30">
        <f t="shared" si="154"/>
        <v>38.199000000000005</v>
      </c>
      <c r="E1487" s="30">
        <f t="shared" si="155"/>
        <v>36.289050000000003</v>
      </c>
      <c r="F1487" s="82">
        <f t="shared" si="156"/>
        <v>34.379100000000008</v>
      </c>
      <c r="G1487" s="29"/>
      <c r="H1487" s="82">
        <f t="shared" ca="1" si="158"/>
        <v>38.199000000000005</v>
      </c>
      <c r="I1487" s="36">
        <f t="shared" ca="1" si="157"/>
        <v>0</v>
      </c>
      <c r="J1487" s="14"/>
    </row>
    <row r="1488" spans="1:10" ht="15.75" customHeight="1" x14ac:dyDescent="0.25">
      <c r="A1488" s="41" t="s">
        <v>501</v>
      </c>
      <c r="B1488" s="34" t="s">
        <v>1079</v>
      </c>
      <c r="C1488" s="35">
        <v>1.02</v>
      </c>
      <c r="D1488" s="30">
        <f t="shared" si="154"/>
        <v>38.199000000000005</v>
      </c>
      <c r="E1488" s="30">
        <f t="shared" si="155"/>
        <v>36.289050000000003</v>
      </c>
      <c r="F1488" s="82">
        <f t="shared" si="156"/>
        <v>34.379100000000008</v>
      </c>
      <c r="G1488" s="29"/>
      <c r="H1488" s="82">
        <f t="shared" ca="1" si="158"/>
        <v>38.199000000000005</v>
      </c>
      <c r="I1488" s="36">
        <f t="shared" ca="1" si="157"/>
        <v>0</v>
      </c>
      <c r="J1488" s="14"/>
    </row>
    <row r="1489" spans="1:10" ht="15.75" customHeight="1" x14ac:dyDescent="0.25">
      <c r="A1489" s="41" t="s">
        <v>501</v>
      </c>
      <c r="B1489" s="34" t="s">
        <v>1080</v>
      </c>
      <c r="C1489" s="35">
        <v>1.02</v>
      </c>
      <c r="D1489" s="30">
        <f t="shared" si="154"/>
        <v>38.199000000000005</v>
      </c>
      <c r="E1489" s="30">
        <f t="shared" si="155"/>
        <v>36.289050000000003</v>
      </c>
      <c r="F1489" s="82">
        <f t="shared" si="156"/>
        <v>34.379100000000008</v>
      </c>
      <c r="G1489" s="29"/>
      <c r="H1489" s="82">
        <f t="shared" ca="1" si="158"/>
        <v>38.199000000000005</v>
      </c>
      <c r="I1489" s="36">
        <f t="shared" ca="1" si="157"/>
        <v>0</v>
      </c>
      <c r="J1489" s="14"/>
    </row>
    <row r="1490" spans="1:10" ht="15.75" customHeight="1" x14ac:dyDescent="0.25">
      <c r="A1490" s="41" t="s">
        <v>501</v>
      </c>
      <c r="B1490" s="34" t="s">
        <v>1081</v>
      </c>
      <c r="C1490" s="35">
        <v>1.02</v>
      </c>
      <c r="D1490" s="30">
        <f t="shared" si="154"/>
        <v>38.199000000000005</v>
      </c>
      <c r="E1490" s="30">
        <f t="shared" si="155"/>
        <v>36.289050000000003</v>
      </c>
      <c r="F1490" s="82">
        <f t="shared" si="156"/>
        <v>34.379100000000008</v>
      </c>
      <c r="G1490" s="29"/>
      <c r="H1490" s="82">
        <f t="shared" ca="1" si="158"/>
        <v>38.199000000000005</v>
      </c>
      <c r="I1490" s="36">
        <f t="shared" ca="1" si="157"/>
        <v>0</v>
      </c>
      <c r="J1490" s="14"/>
    </row>
    <row r="1491" spans="1:10" ht="15.75" customHeight="1" x14ac:dyDescent="0.25">
      <c r="A1491" s="41" t="s">
        <v>501</v>
      </c>
      <c r="B1491" s="34" t="s">
        <v>1082</v>
      </c>
      <c r="C1491" s="35">
        <v>1.02</v>
      </c>
      <c r="D1491" s="30">
        <f t="shared" si="154"/>
        <v>38.199000000000005</v>
      </c>
      <c r="E1491" s="30">
        <f t="shared" si="155"/>
        <v>36.289050000000003</v>
      </c>
      <c r="F1491" s="82">
        <f t="shared" si="156"/>
        <v>34.379100000000008</v>
      </c>
      <c r="G1491" s="29"/>
      <c r="H1491" s="82">
        <f t="shared" ca="1" si="158"/>
        <v>38.199000000000005</v>
      </c>
      <c r="I1491" s="36">
        <f t="shared" ca="1" si="157"/>
        <v>0</v>
      </c>
      <c r="J1491" s="14"/>
    </row>
    <row r="1492" spans="1:10" ht="15.75" customHeight="1" x14ac:dyDescent="0.25">
      <c r="A1492" s="41" t="s">
        <v>501</v>
      </c>
      <c r="B1492" s="34" t="s">
        <v>1083</v>
      </c>
      <c r="C1492" s="35">
        <v>1.02</v>
      </c>
      <c r="D1492" s="30">
        <f t="shared" si="154"/>
        <v>38.199000000000005</v>
      </c>
      <c r="E1492" s="30">
        <f t="shared" si="155"/>
        <v>36.289050000000003</v>
      </c>
      <c r="F1492" s="82">
        <f t="shared" si="156"/>
        <v>34.379100000000008</v>
      </c>
      <c r="G1492" s="29"/>
      <c r="H1492" s="82">
        <f t="shared" ca="1" si="158"/>
        <v>38.199000000000005</v>
      </c>
      <c r="I1492" s="36">
        <f t="shared" ca="1" si="157"/>
        <v>0</v>
      </c>
      <c r="J1492" s="14"/>
    </row>
    <row r="1493" spans="1:10" ht="15.75" customHeight="1" x14ac:dyDescent="0.25">
      <c r="A1493" s="41" t="s">
        <v>501</v>
      </c>
      <c r="B1493" s="34" t="s">
        <v>1084</v>
      </c>
      <c r="C1493" s="35">
        <v>1.02</v>
      </c>
      <c r="D1493" s="30">
        <f t="shared" si="154"/>
        <v>38.199000000000005</v>
      </c>
      <c r="E1493" s="30">
        <f t="shared" si="155"/>
        <v>36.289050000000003</v>
      </c>
      <c r="F1493" s="82">
        <f t="shared" si="156"/>
        <v>34.379100000000008</v>
      </c>
      <c r="G1493" s="29"/>
      <c r="H1493" s="82">
        <f t="shared" ca="1" si="158"/>
        <v>38.199000000000005</v>
      </c>
      <c r="I1493" s="36">
        <f t="shared" ca="1" si="157"/>
        <v>0</v>
      </c>
      <c r="J1493" s="14"/>
    </row>
    <row r="1494" spans="1:10" ht="15.75" customHeight="1" x14ac:dyDescent="0.25">
      <c r="A1494" s="41" t="s">
        <v>501</v>
      </c>
      <c r="B1494" s="34" t="s">
        <v>1085</v>
      </c>
      <c r="C1494" s="35">
        <v>1.02</v>
      </c>
      <c r="D1494" s="30">
        <f t="shared" si="154"/>
        <v>38.199000000000005</v>
      </c>
      <c r="E1494" s="30">
        <f t="shared" si="155"/>
        <v>36.289050000000003</v>
      </c>
      <c r="F1494" s="82">
        <f t="shared" si="156"/>
        <v>34.379100000000008</v>
      </c>
      <c r="G1494" s="29"/>
      <c r="H1494" s="82">
        <f t="shared" ca="1" si="158"/>
        <v>38.199000000000005</v>
      </c>
      <c r="I1494" s="36">
        <f t="shared" ca="1" si="157"/>
        <v>0</v>
      </c>
      <c r="J1494" s="14"/>
    </row>
    <row r="1495" spans="1:10" ht="15.75" customHeight="1" x14ac:dyDescent="0.25">
      <c r="A1495" s="41" t="s">
        <v>501</v>
      </c>
      <c r="B1495" s="34" t="s">
        <v>1086</v>
      </c>
      <c r="C1495" s="35">
        <v>1.02</v>
      </c>
      <c r="D1495" s="30">
        <f t="shared" si="154"/>
        <v>38.199000000000005</v>
      </c>
      <c r="E1495" s="30">
        <f t="shared" si="155"/>
        <v>36.289050000000003</v>
      </c>
      <c r="F1495" s="82">
        <f t="shared" si="156"/>
        <v>34.379100000000008</v>
      </c>
      <c r="G1495" s="29"/>
      <c r="H1495" s="82">
        <f t="shared" ca="1" si="158"/>
        <v>38.199000000000005</v>
      </c>
      <c r="I1495" s="36">
        <f t="shared" ca="1" si="157"/>
        <v>0</v>
      </c>
      <c r="J1495" s="14"/>
    </row>
    <row r="1496" spans="1:10" ht="15.75" customHeight="1" x14ac:dyDescent="0.25">
      <c r="A1496" s="41" t="s">
        <v>501</v>
      </c>
      <c r="B1496" s="34" t="s">
        <v>1087</v>
      </c>
      <c r="C1496" s="35">
        <v>1.02</v>
      </c>
      <c r="D1496" s="30">
        <f t="shared" si="154"/>
        <v>38.199000000000005</v>
      </c>
      <c r="E1496" s="30">
        <f t="shared" si="155"/>
        <v>36.289050000000003</v>
      </c>
      <c r="F1496" s="82">
        <f t="shared" si="156"/>
        <v>34.379100000000008</v>
      </c>
      <c r="G1496" s="29"/>
      <c r="H1496" s="82">
        <f t="shared" ca="1" si="158"/>
        <v>38.199000000000005</v>
      </c>
      <c r="I1496" s="36">
        <f t="shared" ca="1" si="157"/>
        <v>0</v>
      </c>
      <c r="J1496" s="14"/>
    </row>
    <row r="1497" spans="1:10" ht="15.75" customHeight="1" x14ac:dyDescent="0.25">
      <c r="A1497" s="41" t="s">
        <v>501</v>
      </c>
      <c r="B1497" s="34" t="s">
        <v>1088</v>
      </c>
      <c r="C1497" s="35">
        <v>1.02</v>
      </c>
      <c r="D1497" s="30">
        <f t="shared" si="154"/>
        <v>38.199000000000005</v>
      </c>
      <c r="E1497" s="30">
        <f t="shared" si="155"/>
        <v>36.289050000000003</v>
      </c>
      <c r="F1497" s="82">
        <f t="shared" si="156"/>
        <v>34.379100000000008</v>
      </c>
      <c r="G1497" s="29"/>
      <c r="H1497" s="82">
        <f t="shared" ca="1" si="158"/>
        <v>38.199000000000005</v>
      </c>
      <c r="I1497" s="36">
        <f t="shared" ca="1" si="157"/>
        <v>0</v>
      </c>
      <c r="J1497" s="14"/>
    </row>
    <row r="1498" spans="1:10" ht="15.75" customHeight="1" x14ac:dyDescent="0.25">
      <c r="A1498" s="41" t="s">
        <v>501</v>
      </c>
      <c r="B1498" s="34" t="s">
        <v>828</v>
      </c>
      <c r="C1498" s="35">
        <v>1.02</v>
      </c>
      <c r="D1498" s="30">
        <f t="shared" si="154"/>
        <v>38.199000000000005</v>
      </c>
      <c r="E1498" s="30">
        <f t="shared" si="155"/>
        <v>36.289050000000003</v>
      </c>
      <c r="F1498" s="82">
        <f t="shared" si="156"/>
        <v>34.379100000000008</v>
      </c>
      <c r="G1498" s="29"/>
      <c r="H1498" s="82">
        <f t="shared" ca="1" si="158"/>
        <v>38.199000000000005</v>
      </c>
      <c r="I1498" s="36">
        <f t="shared" ca="1" si="157"/>
        <v>0</v>
      </c>
      <c r="J1498" s="14"/>
    </row>
    <row r="1499" spans="1:10" ht="15.75" customHeight="1" x14ac:dyDescent="0.25">
      <c r="A1499" s="41" t="s">
        <v>501</v>
      </c>
      <c r="B1499" s="34" t="s">
        <v>1089</v>
      </c>
      <c r="C1499" s="35">
        <v>1.02</v>
      </c>
      <c r="D1499" s="30">
        <f t="shared" si="154"/>
        <v>38.199000000000005</v>
      </c>
      <c r="E1499" s="30">
        <f t="shared" si="155"/>
        <v>36.289050000000003</v>
      </c>
      <c r="F1499" s="82">
        <f t="shared" si="156"/>
        <v>34.379100000000008</v>
      </c>
      <c r="G1499" s="29"/>
      <c r="H1499" s="82">
        <f t="shared" ca="1" si="158"/>
        <v>38.199000000000005</v>
      </c>
      <c r="I1499" s="36">
        <f t="shared" ca="1" si="157"/>
        <v>0</v>
      </c>
      <c r="J1499" s="14"/>
    </row>
    <row r="1500" spans="1:10" ht="15.75" customHeight="1" x14ac:dyDescent="0.25">
      <c r="A1500" s="41" t="s">
        <v>501</v>
      </c>
      <c r="B1500" s="34" t="s">
        <v>1090</v>
      </c>
      <c r="C1500" s="35">
        <v>1.02</v>
      </c>
      <c r="D1500" s="30">
        <f t="shared" si="154"/>
        <v>38.199000000000005</v>
      </c>
      <c r="E1500" s="30">
        <f t="shared" si="155"/>
        <v>36.289050000000003</v>
      </c>
      <c r="F1500" s="82">
        <f t="shared" si="156"/>
        <v>34.379100000000008</v>
      </c>
      <c r="G1500" s="29"/>
      <c r="H1500" s="82">
        <f t="shared" ca="1" si="158"/>
        <v>38.199000000000005</v>
      </c>
      <c r="I1500" s="36">
        <f t="shared" ca="1" si="157"/>
        <v>0</v>
      </c>
      <c r="J1500" s="14"/>
    </row>
    <row r="1501" spans="1:10" ht="15.75" customHeight="1" x14ac:dyDescent="0.25">
      <c r="A1501" s="41" t="s">
        <v>501</v>
      </c>
      <c r="B1501" s="34" t="s">
        <v>1091</v>
      </c>
      <c r="C1501" s="35">
        <v>1.02</v>
      </c>
      <c r="D1501" s="30">
        <f t="shared" si="154"/>
        <v>38.199000000000005</v>
      </c>
      <c r="E1501" s="30">
        <f t="shared" si="155"/>
        <v>36.289050000000003</v>
      </c>
      <c r="F1501" s="82">
        <f t="shared" si="156"/>
        <v>34.379100000000008</v>
      </c>
      <c r="G1501" s="29"/>
      <c r="H1501" s="82">
        <f t="shared" ca="1" si="158"/>
        <v>38.199000000000005</v>
      </c>
      <c r="I1501" s="36">
        <f t="shared" ca="1" si="157"/>
        <v>0</v>
      </c>
      <c r="J1501" s="14"/>
    </row>
    <row r="1502" spans="1:10" ht="15.75" customHeight="1" x14ac:dyDescent="0.25">
      <c r="A1502" s="41" t="s">
        <v>587</v>
      </c>
      <c r="B1502" s="34" t="s">
        <v>1092</v>
      </c>
      <c r="C1502" s="35">
        <v>1.8</v>
      </c>
      <c r="D1502" s="30">
        <f t="shared" ref="D1502" si="159">C1502*$K$9</f>
        <v>67.410000000000011</v>
      </c>
      <c r="E1502" s="30">
        <f t="shared" ref="E1502" si="160">D1502*0.95</f>
        <v>64.039500000000004</v>
      </c>
      <c r="F1502" s="82">
        <f t="shared" ref="F1502" si="161">D1502*0.9</f>
        <v>60.669000000000011</v>
      </c>
      <c r="G1502" s="29"/>
      <c r="H1502" s="82">
        <f t="shared" ca="1" si="158"/>
        <v>67.410000000000011</v>
      </c>
      <c r="I1502" s="36">
        <f t="shared" ref="I1502" ca="1" si="162">G1502*H1502</f>
        <v>0</v>
      </c>
      <c r="J1502" s="14"/>
    </row>
    <row r="1503" spans="1:10" ht="15.75" customHeight="1" x14ac:dyDescent="0.25">
      <c r="A1503" s="41" t="s">
        <v>587</v>
      </c>
      <c r="B1503" s="34" t="s">
        <v>1093</v>
      </c>
      <c r="C1503" s="35">
        <v>1.8</v>
      </c>
      <c r="D1503" s="30">
        <f t="shared" ref="D1503:D1518" si="163">C1503*$K$9</f>
        <v>67.410000000000011</v>
      </c>
      <c r="E1503" s="30">
        <f t="shared" ref="E1503:E1518" si="164">D1503*0.95</f>
        <v>64.039500000000004</v>
      </c>
      <c r="F1503" s="82">
        <f t="shared" ref="F1503:F1518" si="165">D1503*0.9</f>
        <v>60.669000000000011</v>
      </c>
      <c r="G1503" s="29"/>
      <c r="H1503" s="82">
        <f t="shared" ca="1" si="158"/>
        <v>67.410000000000011</v>
      </c>
      <c r="I1503" s="36">
        <f t="shared" ref="I1503:I1518" ca="1" si="166">G1503*H1503</f>
        <v>0</v>
      </c>
      <c r="J1503" s="14"/>
    </row>
    <row r="1504" spans="1:10" ht="15.75" customHeight="1" x14ac:dyDescent="0.25">
      <c r="A1504" s="41" t="s">
        <v>587</v>
      </c>
      <c r="B1504" s="34" t="s">
        <v>1094</v>
      </c>
      <c r="C1504" s="35">
        <v>1.8</v>
      </c>
      <c r="D1504" s="30">
        <f t="shared" si="163"/>
        <v>67.410000000000011</v>
      </c>
      <c r="E1504" s="30">
        <f t="shared" si="164"/>
        <v>64.039500000000004</v>
      </c>
      <c r="F1504" s="82">
        <f t="shared" si="165"/>
        <v>60.669000000000011</v>
      </c>
      <c r="G1504" s="29"/>
      <c r="H1504" s="82">
        <f t="shared" ca="1" si="158"/>
        <v>67.410000000000011</v>
      </c>
      <c r="I1504" s="36">
        <f t="shared" ca="1" si="166"/>
        <v>0</v>
      </c>
      <c r="J1504" s="14"/>
    </row>
    <row r="1505" spans="1:13" ht="15.75" customHeight="1" x14ac:dyDescent="0.25">
      <c r="A1505" s="41" t="s">
        <v>587</v>
      </c>
      <c r="B1505" s="34" t="s">
        <v>1095</v>
      </c>
      <c r="C1505" s="35">
        <v>1.8</v>
      </c>
      <c r="D1505" s="30">
        <f t="shared" si="163"/>
        <v>67.410000000000011</v>
      </c>
      <c r="E1505" s="30">
        <f t="shared" si="164"/>
        <v>64.039500000000004</v>
      </c>
      <c r="F1505" s="82">
        <f t="shared" si="165"/>
        <v>60.669000000000011</v>
      </c>
      <c r="G1505" s="29"/>
      <c r="H1505" s="82">
        <f t="shared" ca="1" si="158"/>
        <v>67.410000000000011</v>
      </c>
      <c r="I1505" s="36">
        <f t="shared" ca="1" si="166"/>
        <v>0</v>
      </c>
      <c r="J1505" s="14"/>
    </row>
    <row r="1506" spans="1:13" ht="15.75" customHeight="1" x14ac:dyDescent="0.25">
      <c r="A1506" s="41" t="s">
        <v>587</v>
      </c>
      <c r="B1506" s="34" t="s">
        <v>1096</v>
      </c>
      <c r="C1506" s="35">
        <v>1.8</v>
      </c>
      <c r="D1506" s="30">
        <f t="shared" si="163"/>
        <v>67.410000000000011</v>
      </c>
      <c r="E1506" s="30">
        <f t="shared" si="164"/>
        <v>64.039500000000004</v>
      </c>
      <c r="F1506" s="82">
        <f t="shared" si="165"/>
        <v>60.669000000000011</v>
      </c>
      <c r="G1506" s="29"/>
      <c r="H1506" s="82">
        <f t="shared" ca="1" si="158"/>
        <v>67.410000000000011</v>
      </c>
      <c r="I1506" s="36">
        <f t="shared" ca="1" si="166"/>
        <v>0</v>
      </c>
      <c r="J1506" s="14"/>
    </row>
    <row r="1507" spans="1:13" ht="15.75" customHeight="1" x14ac:dyDescent="0.25">
      <c r="A1507" s="41" t="s">
        <v>587</v>
      </c>
      <c r="B1507" s="34" t="s">
        <v>1097</v>
      </c>
      <c r="C1507" s="35">
        <v>1.8</v>
      </c>
      <c r="D1507" s="30">
        <f t="shared" si="163"/>
        <v>67.410000000000011</v>
      </c>
      <c r="E1507" s="30">
        <f t="shared" si="164"/>
        <v>64.039500000000004</v>
      </c>
      <c r="F1507" s="82">
        <f t="shared" si="165"/>
        <v>60.669000000000011</v>
      </c>
      <c r="G1507" s="29"/>
      <c r="H1507" s="82">
        <f t="shared" ca="1" si="158"/>
        <v>67.410000000000011</v>
      </c>
      <c r="I1507" s="36">
        <f t="shared" ca="1" si="166"/>
        <v>0</v>
      </c>
      <c r="J1507" s="14"/>
    </row>
    <row r="1508" spans="1:13" ht="15.75" customHeight="1" x14ac:dyDescent="0.25">
      <c r="A1508" s="41" t="s">
        <v>587</v>
      </c>
      <c r="B1508" s="34" t="s">
        <v>1098</v>
      </c>
      <c r="C1508" s="35">
        <v>1.8</v>
      </c>
      <c r="D1508" s="30">
        <f t="shared" si="163"/>
        <v>67.410000000000011</v>
      </c>
      <c r="E1508" s="30">
        <f t="shared" si="164"/>
        <v>64.039500000000004</v>
      </c>
      <c r="F1508" s="82">
        <f t="shared" si="165"/>
        <v>60.669000000000011</v>
      </c>
      <c r="G1508" s="29"/>
      <c r="H1508" s="82">
        <f t="shared" ca="1" si="158"/>
        <v>67.410000000000011</v>
      </c>
      <c r="I1508" s="36">
        <f t="shared" ca="1" si="166"/>
        <v>0</v>
      </c>
      <c r="J1508" s="14"/>
    </row>
    <row r="1509" spans="1:13" ht="15.75" customHeight="1" x14ac:dyDescent="0.25">
      <c r="A1509" s="41" t="s">
        <v>587</v>
      </c>
      <c r="B1509" s="34" t="s">
        <v>1099</v>
      </c>
      <c r="C1509" s="35">
        <v>1.8</v>
      </c>
      <c r="D1509" s="30">
        <f t="shared" si="163"/>
        <v>67.410000000000011</v>
      </c>
      <c r="E1509" s="30">
        <f t="shared" si="164"/>
        <v>64.039500000000004</v>
      </c>
      <c r="F1509" s="82">
        <f t="shared" si="165"/>
        <v>60.669000000000011</v>
      </c>
      <c r="G1509" s="29"/>
      <c r="H1509" s="82">
        <f t="shared" ca="1" si="158"/>
        <v>67.410000000000011</v>
      </c>
      <c r="I1509" s="36">
        <f t="shared" ca="1" si="166"/>
        <v>0</v>
      </c>
      <c r="J1509" s="14"/>
    </row>
    <row r="1510" spans="1:13" ht="15.75" customHeight="1" x14ac:dyDescent="0.25">
      <c r="A1510" s="41" t="s">
        <v>587</v>
      </c>
      <c r="B1510" s="34" t="s">
        <v>1100</v>
      </c>
      <c r="C1510" s="35">
        <v>1.8</v>
      </c>
      <c r="D1510" s="30">
        <f t="shared" si="163"/>
        <v>67.410000000000011</v>
      </c>
      <c r="E1510" s="30">
        <f t="shared" si="164"/>
        <v>64.039500000000004</v>
      </c>
      <c r="F1510" s="82">
        <f t="shared" si="165"/>
        <v>60.669000000000011</v>
      </c>
      <c r="G1510" s="29"/>
      <c r="H1510" s="82">
        <f t="shared" ca="1" si="158"/>
        <v>67.410000000000011</v>
      </c>
      <c r="I1510" s="36">
        <f t="shared" ca="1" si="166"/>
        <v>0</v>
      </c>
      <c r="J1510" s="14"/>
    </row>
    <row r="1511" spans="1:13" ht="15.75" customHeight="1" x14ac:dyDescent="0.25">
      <c r="A1511" s="41" t="s">
        <v>587</v>
      </c>
      <c r="B1511" s="34" t="s">
        <v>1101</v>
      </c>
      <c r="C1511" s="35">
        <v>1.8</v>
      </c>
      <c r="D1511" s="30">
        <f t="shared" si="163"/>
        <v>67.410000000000011</v>
      </c>
      <c r="E1511" s="30">
        <f t="shared" si="164"/>
        <v>64.039500000000004</v>
      </c>
      <c r="F1511" s="82">
        <f t="shared" si="165"/>
        <v>60.669000000000011</v>
      </c>
      <c r="G1511" s="29"/>
      <c r="H1511" s="82">
        <f t="shared" ca="1" si="158"/>
        <v>67.410000000000011</v>
      </c>
      <c r="I1511" s="36">
        <f t="shared" ca="1" si="166"/>
        <v>0</v>
      </c>
      <c r="J1511" s="14"/>
    </row>
    <row r="1512" spans="1:13" ht="15.75" customHeight="1" x14ac:dyDescent="0.25">
      <c r="A1512" s="41" t="s">
        <v>587</v>
      </c>
      <c r="B1512" s="34" t="s">
        <v>1102</v>
      </c>
      <c r="C1512" s="35">
        <v>1.8</v>
      </c>
      <c r="D1512" s="30">
        <f t="shared" si="163"/>
        <v>67.410000000000011</v>
      </c>
      <c r="E1512" s="30">
        <f t="shared" si="164"/>
        <v>64.039500000000004</v>
      </c>
      <c r="F1512" s="82">
        <f t="shared" si="165"/>
        <v>60.669000000000011</v>
      </c>
      <c r="G1512" s="29"/>
      <c r="H1512" s="82">
        <f t="shared" ca="1" si="158"/>
        <v>67.410000000000011</v>
      </c>
      <c r="I1512" s="36">
        <f t="shared" ca="1" si="166"/>
        <v>0</v>
      </c>
      <c r="J1512" s="14"/>
    </row>
    <row r="1513" spans="1:13" ht="15.75" customHeight="1" x14ac:dyDescent="0.25">
      <c r="A1513" s="41" t="s">
        <v>587</v>
      </c>
      <c r="B1513" s="34" t="s">
        <v>1103</v>
      </c>
      <c r="C1513" s="35">
        <v>1.8</v>
      </c>
      <c r="D1513" s="30">
        <f t="shared" si="163"/>
        <v>67.410000000000011</v>
      </c>
      <c r="E1513" s="30">
        <f t="shared" si="164"/>
        <v>64.039500000000004</v>
      </c>
      <c r="F1513" s="82">
        <f t="shared" si="165"/>
        <v>60.669000000000011</v>
      </c>
      <c r="G1513" s="29"/>
      <c r="H1513" s="82">
        <f t="shared" ca="1" si="158"/>
        <v>67.410000000000011</v>
      </c>
      <c r="I1513" s="36">
        <f t="shared" ca="1" si="166"/>
        <v>0</v>
      </c>
      <c r="J1513" s="14"/>
    </row>
    <row r="1514" spans="1:13" ht="15.75" customHeight="1" x14ac:dyDescent="0.25">
      <c r="A1514" s="41" t="s">
        <v>587</v>
      </c>
      <c r="B1514" s="34" t="s">
        <v>1104</v>
      </c>
      <c r="C1514" s="35">
        <v>1.8</v>
      </c>
      <c r="D1514" s="30">
        <f t="shared" si="163"/>
        <v>67.410000000000011</v>
      </c>
      <c r="E1514" s="30">
        <f t="shared" si="164"/>
        <v>64.039500000000004</v>
      </c>
      <c r="F1514" s="82">
        <f t="shared" si="165"/>
        <v>60.669000000000011</v>
      </c>
      <c r="G1514" s="29"/>
      <c r="H1514" s="82">
        <f t="shared" ca="1" si="158"/>
        <v>67.410000000000011</v>
      </c>
      <c r="I1514" s="36">
        <f t="shared" ca="1" si="166"/>
        <v>0</v>
      </c>
      <c r="J1514" s="14"/>
    </row>
    <row r="1515" spans="1:13" ht="15.75" customHeight="1" x14ac:dyDescent="0.25">
      <c r="A1515" s="41" t="s">
        <v>587</v>
      </c>
      <c r="B1515" s="34" t="s">
        <v>1105</v>
      </c>
      <c r="C1515" s="35">
        <v>1.8</v>
      </c>
      <c r="D1515" s="30">
        <f t="shared" si="163"/>
        <v>67.410000000000011</v>
      </c>
      <c r="E1515" s="30">
        <f t="shared" si="164"/>
        <v>64.039500000000004</v>
      </c>
      <c r="F1515" s="82">
        <f t="shared" si="165"/>
        <v>60.669000000000011</v>
      </c>
      <c r="G1515" s="29"/>
      <c r="H1515" s="82">
        <f t="shared" ca="1" si="158"/>
        <v>67.410000000000011</v>
      </c>
      <c r="I1515" s="36">
        <f t="shared" ca="1" si="166"/>
        <v>0</v>
      </c>
      <c r="J1515" s="14"/>
    </row>
    <row r="1516" spans="1:13" ht="15.75" customHeight="1" x14ac:dyDescent="0.25">
      <c r="A1516" s="41" t="s">
        <v>587</v>
      </c>
      <c r="B1516" s="34" t="s">
        <v>1106</v>
      </c>
      <c r="C1516" s="35">
        <v>1.8</v>
      </c>
      <c r="D1516" s="30">
        <f t="shared" si="163"/>
        <v>67.410000000000011</v>
      </c>
      <c r="E1516" s="30">
        <f t="shared" si="164"/>
        <v>64.039500000000004</v>
      </c>
      <c r="F1516" s="82">
        <f t="shared" si="165"/>
        <v>60.669000000000011</v>
      </c>
      <c r="G1516" s="29"/>
      <c r="H1516" s="82">
        <f t="shared" ca="1" si="158"/>
        <v>67.410000000000011</v>
      </c>
      <c r="I1516" s="36">
        <f t="shared" ca="1" si="166"/>
        <v>0</v>
      </c>
      <c r="J1516" s="14"/>
    </row>
    <row r="1517" spans="1:13" ht="15.75" customHeight="1" x14ac:dyDescent="0.25">
      <c r="A1517" s="41" t="s">
        <v>587</v>
      </c>
      <c r="B1517" s="34" t="s">
        <v>1107</v>
      </c>
      <c r="C1517" s="35">
        <v>1.8</v>
      </c>
      <c r="D1517" s="30">
        <f t="shared" si="163"/>
        <v>67.410000000000011</v>
      </c>
      <c r="E1517" s="30">
        <f t="shared" si="164"/>
        <v>64.039500000000004</v>
      </c>
      <c r="F1517" s="82">
        <f t="shared" si="165"/>
        <v>60.669000000000011</v>
      </c>
      <c r="G1517" s="29"/>
      <c r="H1517" s="82">
        <f t="shared" ca="1" si="158"/>
        <v>67.410000000000011</v>
      </c>
      <c r="I1517" s="36">
        <f t="shared" ca="1" si="166"/>
        <v>0</v>
      </c>
      <c r="J1517" s="14"/>
    </row>
    <row r="1518" spans="1:13" ht="15.75" customHeight="1" x14ac:dyDescent="0.25">
      <c r="A1518" s="41" t="s">
        <v>587</v>
      </c>
      <c r="B1518" s="34" t="s">
        <v>1108</v>
      </c>
      <c r="C1518" s="35">
        <v>1.8</v>
      </c>
      <c r="D1518" s="30">
        <f t="shared" si="163"/>
        <v>67.410000000000011</v>
      </c>
      <c r="E1518" s="30">
        <f t="shared" si="164"/>
        <v>64.039500000000004</v>
      </c>
      <c r="F1518" s="82">
        <f t="shared" si="165"/>
        <v>60.669000000000011</v>
      </c>
      <c r="G1518" s="29"/>
      <c r="H1518" s="82">
        <f t="shared" ca="1" si="158"/>
        <v>67.410000000000011</v>
      </c>
      <c r="I1518" s="36">
        <f t="shared" ca="1" si="166"/>
        <v>0</v>
      </c>
      <c r="J1518" s="14"/>
    </row>
    <row r="1519" spans="1:13" ht="16.5" customHeight="1" x14ac:dyDescent="0.25">
      <c r="A1519" s="49"/>
      <c r="B1519" s="56" t="s">
        <v>2475</v>
      </c>
      <c r="C1519" s="51"/>
      <c r="D1519" s="51"/>
      <c r="E1519" s="52"/>
      <c r="F1519" s="52"/>
      <c r="G1519" s="53"/>
      <c r="H1519" s="82">
        <f t="shared" ca="1" si="158"/>
        <v>0</v>
      </c>
      <c r="I1519" s="55"/>
      <c r="J1519" s="57"/>
      <c r="K1519" s="58"/>
      <c r="L1519" s="13"/>
      <c r="M1519" s="13"/>
    </row>
    <row r="1520" spans="1:13" ht="15.75" customHeight="1" x14ac:dyDescent="0.25">
      <c r="A1520" s="41" t="s">
        <v>501</v>
      </c>
      <c r="B1520" s="34" t="s">
        <v>1821</v>
      </c>
      <c r="C1520" s="35">
        <v>1.8</v>
      </c>
      <c r="D1520" s="30">
        <f t="shared" ref="D1520:D1583" si="167">C1520*$K$9</f>
        <v>67.410000000000011</v>
      </c>
      <c r="E1520" s="30">
        <f t="shared" ref="E1520:E1583" si="168">D1520*0.95</f>
        <v>64.039500000000004</v>
      </c>
      <c r="F1520" s="82">
        <f t="shared" ref="F1520:F1583" si="169">D1520*0.9</f>
        <v>60.669000000000011</v>
      </c>
      <c r="G1520" s="29"/>
      <c r="H1520" s="82">
        <f t="shared" ca="1" si="158"/>
        <v>67.410000000000011</v>
      </c>
      <c r="I1520" s="36">
        <f t="shared" ref="I1520:I1583" ca="1" si="170">G1520*H1520</f>
        <v>0</v>
      </c>
      <c r="J1520" s="14"/>
    </row>
    <row r="1521" spans="1:10" ht="15.75" customHeight="1" x14ac:dyDescent="0.25">
      <c r="A1521" s="41" t="s">
        <v>501</v>
      </c>
      <c r="B1521" s="34" t="s">
        <v>1822</v>
      </c>
      <c r="C1521" s="35">
        <v>1.8</v>
      </c>
      <c r="D1521" s="30">
        <f t="shared" si="167"/>
        <v>67.410000000000011</v>
      </c>
      <c r="E1521" s="30">
        <f t="shared" si="168"/>
        <v>64.039500000000004</v>
      </c>
      <c r="F1521" s="82">
        <f t="shared" si="169"/>
        <v>60.669000000000011</v>
      </c>
      <c r="G1521" s="29"/>
      <c r="H1521" s="82">
        <f t="shared" ca="1" si="158"/>
        <v>67.410000000000011</v>
      </c>
      <c r="I1521" s="36">
        <f t="shared" ca="1" si="170"/>
        <v>0</v>
      </c>
      <c r="J1521" s="14"/>
    </row>
    <row r="1522" spans="1:10" ht="15.75" customHeight="1" x14ac:dyDescent="0.25">
      <c r="A1522" s="41" t="s">
        <v>501</v>
      </c>
      <c r="B1522" s="34" t="s">
        <v>1643</v>
      </c>
      <c r="C1522" s="35">
        <v>1.8</v>
      </c>
      <c r="D1522" s="30">
        <f t="shared" si="167"/>
        <v>67.410000000000011</v>
      </c>
      <c r="E1522" s="30">
        <f t="shared" si="168"/>
        <v>64.039500000000004</v>
      </c>
      <c r="F1522" s="82">
        <f t="shared" si="169"/>
        <v>60.669000000000011</v>
      </c>
      <c r="G1522" s="29"/>
      <c r="H1522" s="82">
        <f t="shared" ca="1" si="158"/>
        <v>67.410000000000011</v>
      </c>
      <c r="I1522" s="36">
        <f t="shared" ca="1" si="170"/>
        <v>0</v>
      </c>
      <c r="J1522" s="14"/>
    </row>
    <row r="1523" spans="1:10" ht="15.75" customHeight="1" x14ac:dyDescent="0.25">
      <c r="A1523" s="41" t="s">
        <v>501</v>
      </c>
      <c r="B1523" s="34" t="s">
        <v>1823</v>
      </c>
      <c r="C1523" s="35">
        <v>1.8</v>
      </c>
      <c r="D1523" s="30">
        <f t="shared" si="167"/>
        <v>67.410000000000011</v>
      </c>
      <c r="E1523" s="30">
        <f t="shared" si="168"/>
        <v>64.039500000000004</v>
      </c>
      <c r="F1523" s="82">
        <f t="shared" si="169"/>
        <v>60.669000000000011</v>
      </c>
      <c r="G1523" s="29"/>
      <c r="H1523" s="82">
        <f t="shared" ca="1" si="158"/>
        <v>67.410000000000011</v>
      </c>
      <c r="I1523" s="36">
        <f t="shared" ca="1" si="170"/>
        <v>0</v>
      </c>
      <c r="J1523" s="14"/>
    </row>
    <row r="1524" spans="1:10" ht="15.75" customHeight="1" x14ac:dyDescent="0.25">
      <c r="A1524" s="41" t="s">
        <v>501</v>
      </c>
      <c r="B1524" s="34" t="s">
        <v>1824</v>
      </c>
      <c r="C1524" s="35">
        <v>1.8</v>
      </c>
      <c r="D1524" s="30">
        <f t="shared" si="167"/>
        <v>67.410000000000011</v>
      </c>
      <c r="E1524" s="30">
        <f t="shared" si="168"/>
        <v>64.039500000000004</v>
      </c>
      <c r="F1524" s="82">
        <f t="shared" si="169"/>
        <v>60.669000000000011</v>
      </c>
      <c r="G1524" s="29"/>
      <c r="H1524" s="82">
        <f t="shared" ca="1" si="158"/>
        <v>67.410000000000011</v>
      </c>
      <c r="I1524" s="36">
        <f t="shared" ca="1" si="170"/>
        <v>0</v>
      </c>
      <c r="J1524" s="14"/>
    </row>
    <row r="1525" spans="1:10" ht="15.75" customHeight="1" x14ac:dyDescent="0.25">
      <c r="A1525" s="41" t="s">
        <v>501</v>
      </c>
      <c r="B1525" s="34" t="s">
        <v>1644</v>
      </c>
      <c r="C1525" s="35">
        <v>1.8</v>
      </c>
      <c r="D1525" s="30">
        <f t="shared" si="167"/>
        <v>67.410000000000011</v>
      </c>
      <c r="E1525" s="30">
        <f t="shared" si="168"/>
        <v>64.039500000000004</v>
      </c>
      <c r="F1525" s="82">
        <f t="shared" si="169"/>
        <v>60.669000000000011</v>
      </c>
      <c r="G1525" s="29"/>
      <c r="H1525" s="82">
        <f t="shared" ca="1" si="158"/>
        <v>67.410000000000011</v>
      </c>
      <c r="I1525" s="36">
        <f t="shared" ca="1" si="170"/>
        <v>0</v>
      </c>
      <c r="J1525" s="14"/>
    </row>
    <row r="1526" spans="1:10" ht="15.75" customHeight="1" x14ac:dyDescent="0.25">
      <c r="A1526" s="41" t="s">
        <v>501</v>
      </c>
      <c r="B1526" s="34" t="s">
        <v>1825</v>
      </c>
      <c r="C1526" s="35">
        <v>1.8</v>
      </c>
      <c r="D1526" s="30">
        <f t="shared" si="167"/>
        <v>67.410000000000011</v>
      </c>
      <c r="E1526" s="30">
        <f t="shared" si="168"/>
        <v>64.039500000000004</v>
      </c>
      <c r="F1526" s="82">
        <f t="shared" si="169"/>
        <v>60.669000000000011</v>
      </c>
      <c r="G1526" s="29"/>
      <c r="H1526" s="82">
        <f t="shared" ca="1" si="158"/>
        <v>67.410000000000011</v>
      </c>
      <c r="I1526" s="36">
        <f t="shared" ca="1" si="170"/>
        <v>0</v>
      </c>
      <c r="J1526" s="14"/>
    </row>
    <row r="1527" spans="1:10" ht="15.75" customHeight="1" x14ac:dyDescent="0.25">
      <c r="A1527" s="41" t="s">
        <v>501</v>
      </c>
      <c r="B1527" s="34" t="s">
        <v>1826</v>
      </c>
      <c r="C1527" s="35">
        <v>1.8</v>
      </c>
      <c r="D1527" s="30">
        <f t="shared" si="167"/>
        <v>67.410000000000011</v>
      </c>
      <c r="E1527" s="30">
        <f t="shared" si="168"/>
        <v>64.039500000000004</v>
      </c>
      <c r="F1527" s="82">
        <f t="shared" si="169"/>
        <v>60.669000000000011</v>
      </c>
      <c r="G1527" s="29"/>
      <c r="H1527" s="82">
        <f t="shared" ca="1" si="158"/>
        <v>67.410000000000011</v>
      </c>
      <c r="I1527" s="36">
        <f t="shared" ca="1" si="170"/>
        <v>0</v>
      </c>
      <c r="J1527" s="14"/>
    </row>
    <row r="1528" spans="1:10" ht="15.75" customHeight="1" x14ac:dyDescent="0.25">
      <c r="A1528" s="41" t="s">
        <v>501</v>
      </c>
      <c r="B1528" s="34" t="s">
        <v>1827</v>
      </c>
      <c r="C1528" s="35">
        <v>1.8</v>
      </c>
      <c r="D1528" s="30">
        <f t="shared" si="167"/>
        <v>67.410000000000011</v>
      </c>
      <c r="E1528" s="30">
        <f t="shared" si="168"/>
        <v>64.039500000000004</v>
      </c>
      <c r="F1528" s="82">
        <f t="shared" si="169"/>
        <v>60.669000000000011</v>
      </c>
      <c r="G1528" s="29"/>
      <c r="H1528" s="82">
        <f t="shared" ca="1" si="158"/>
        <v>67.410000000000011</v>
      </c>
      <c r="I1528" s="36">
        <f t="shared" ca="1" si="170"/>
        <v>0</v>
      </c>
      <c r="J1528" s="14"/>
    </row>
    <row r="1529" spans="1:10" ht="15.75" customHeight="1" x14ac:dyDescent="0.25">
      <c r="A1529" s="41" t="s">
        <v>501</v>
      </c>
      <c r="B1529" s="34" t="s">
        <v>1828</v>
      </c>
      <c r="C1529" s="35">
        <v>1.8</v>
      </c>
      <c r="D1529" s="30">
        <f t="shared" si="167"/>
        <v>67.410000000000011</v>
      </c>
      <c r="E1529" s="30">
        <f t="shared" si="168"/>
        <v>64.039500000000004</v>
      </c>
      <c r="F1529" s="82">
        <f t="shared" si="169"/>
        <v>60.669000000000011</v>
      </c>
      <c r="G1529" s="29"/>
      <c r="H1529" s="82">
        <f t="shared" ca="1" si="158"/>
        <v>67.410000000000011</v>
      </c>
      <c r="I1529" s="36">
        <f t="shared" ca="1" si="170"/>
        <v>0</v>
      </c>
      <c r="J1529" s="14"/>
    </row>
    <row r="1530" spans="1:10" ht="15.75" customHeight="1" x14ac:dyDescent="0.25">
      <c r="A1530" s="41" t="s">
        <v>501</v>
      </c>
      <c r="B1530" s="34" t="s">
        <v>1829</v>
      </c>
      <c r="C1530" s="35">
        <v>1.8</v>
      </c>
      <c r="D1530" s="30">
        <f t="shared" si="167"/>
        <v>67.410000000000011</v>
      </c>
      <c r="E1530" s="30">
        <f t="shared" si="168"/>
        <v>64.039500000000004</v>
      </c>
      <c r="F1530" s="82">
        <f t="shared" si="169"/>
        <v>60.669000000000011</v>
      </c>
      <c r="G1530" s="29"/>
      <c r="H1530" s="82">
        <f t="shared" ca="1" si="158"/>
        <v>67.410000000000011</v>
      </c>
      <c r="I1530" s="36">
        <f t="shared" ca="1" si="170"/>
        <v>0</v>
      </c>
      <c r="J1530" s="14"/>
    </row>
    <row r="1531" spans="1:10" ht="15.75" customHeight="1" x14ac:dyDescent="0.25">
      <c r="A1531" s="41" t="s">
        <v>501</v>
      </c>
      <c r="B1531" s="34" t="s">
        <v>1830</v>
      </c>
      <c r="C1531" s="35">
        <v>1.8</v>
      </c>
      <c r="D1531" s="30">
        <f t="shared" si="167"/>
        <v>67.410000000000011</v>
      </c>
      <c r="E1531" s="30">
        <f t="shared" si="168"/>
        <v>64.039500000000004</v>
      </c>
      <c r="F1531" s="82">
        <f t="shared" si="169"/>
        <v>60.669000000000011</v>
      </c>
      <c r="G1531" s="29"/>
      <c r="H1531" s="82">
        <f t="shared" ca="1" si="158"/>
        <v>67.410000000000011</v>
      </c>
      <c r="I1531" s="36">
        <f t="shared" ca="1" si="170"/>
        <v>0</v>
      </c>
      <c r="J1531" s="14"/>
    </row>
    <row r="1532" spans="1:10" ht="15.75" customHeight="1" x14ac:dyDescent="0.25">
      <c r="A1532" s="41" t="s">
        <v>501</v>
      </c>
      <c r="B1532" s="34" t="s">
        <v>1831</v>
      </c>
      <c r="C1532" s="35">
        <v>1.8</v>
      </c>
      <c r="D1532" s="30">
        <f t="shared" si="167"/>
        <v>67.410000000000011</v>
      </c>
      <c r="E1532" s="30">
        <f t="shared" si="168"/>
        <v>64.039500000000004</v>
      </c>
      <c r="F1532" s="82">
        <f t="shared" si="169"/>
        <v>60.669000000000011</v>
      </c>
      <c r="G1532" s="29"/>
      <c r="H1532" s="82">
        <f t="shared" ca="1" si="158"/>
        <v>67.410000000000011</v>
      </c>
      <c r="I1532" s="36">
        <f t="shared" ca="1" si="170"/>
        <v>0</v>
      </c>
      <c r="J1532" s="14"/>
    </row>
    <row r="1533" spans="1:10" ht="15.75" customHeight="1" x14ac:dyDescent="0.25">
      <c r="A1533" s="41" t="s">
        <v>501</v>
      </c>
      <c r="B1533" s="34" t="s">
        <v>1832</v>
      </c>
      <c r="C1533" s="35">
        <v>1.8</v>
      </c>
      <c r="D1533" s="30">
        <f t="shared" si="167"/>
        <v>67.410000000000011</v>
      </c>
      <c r="E1533" s="30">
        <f t="shared" si="168"/>
        <v>64.039500000000004</v>
      </c>
      <c r="F1533" s="82">
        <f t="shared" si="169"/>
        <v>60.669000000000011</v>
      </c>
      <c r="G1533" s="29"/>
      <c r="H1533" s="82">
        <f t="shared" ca="1" si="158"/>
        <v>67.410000000000011</v>
      </c>
      <c r="I1533" s="36">
        <f t="shared" ca="1" si="170"/>
        <v>0</v>
      </c>
      <c r="J1533" s="14"/>
    </row>
    <row r="1534" spans="1:10" ht="15.75" customHeight="1" x14ac:dyDescent="0.25">
      <c r="A1534" s="41" t="s">
        <v>501</v>
      </c>
      <c r="B1534" s="34" t="s">
        <v>1782</v>
      </c>
      <c r="C1534" s="35">
        <v>1.8</v>
      </c>
      <c r="D1534" s="30">
        <f t="shared" si="167"/>
        <v>67.410000000000011</v>
      </c>
      <c r="E1534" s="30">
        <f t="shared" si="168"/>
        <v>64.039500000000004</v>
      </c>
      <c r="F1534" s="82">
        <f t="shared" si="169"/>
        <v>60.669000000000011</v>
      </c>
      <c r="G1534" s="29"/>
      <c r="H1534" s="82">
        <f t="shared" ca="1" si="158"/>
        <v>67.410000000000011</v>
      </c>
      <c r="I1534" s="36">
        <f t="shared" ca="1" si="170"/>
        <v>0</v>
      </c>
      <c r="J1534" s="14"/>
    </row>
    <row r="1535" spans="1:10" ht="15.75" customHeight="1" x14ac:dyDescent="0.25">
      <c r="A1535" s="41" t="s">
        <v>501</v>
      </c>
      <c r="B1535" s="34" t="s">
        <v>1833</v>
      </c>
      <c r="C1535" s="35">
        <v>1.8</v>
      </c>
      <c r="D1535" s="30">
        <f t="shared" si="167"/>
        <v>67.410000000000011</v>
      </c>
      <c r="E1535" s="30">
        <f t="shared" si="168"/>
        <v>64.039500000000004</v>
      </c>
      <c r="F1535" s="82">
        <f t="shared" si="169"/>
        <v>60.669000000000011</v>
      </c>
      <c r="G1535" s="29"/>
      <c r="H1535" s="82">
        <f t="shared" ca="1" si="158"/>
        <v>67.410000000000011</v>
      </c>
      <c r="I1535" s="36">
        <f t="shared" ca="1" si="170"/>
        <v>0</v>
      </c>
      <c r="J1535" s="14"/>
    </row>
    <row r="1536" spans="1:10" ht="15.75" customHeight="1" x14ac:dyDescent="0.25">
      <c r="A1536" s="41" t="s">
        <v>501</v>
      </c>
      <c r="B1536" s="34" t="s">
        <v>1834</v>
      </c>
      <c r="C1536" s="35">
        <v>1.8</v>
      </c>
      <c r="D1536" s="30">
        <f t="shared" si="167"/>
        <v>67.410000000000011</v>
      </c>
      <c r="E1536" s="30">
        <f t="shared" si="168"/>
        <v>64.039500000000004</v>
      </c>
      <c r="F1536" s="82">
        <f t="shared" si="169"/>
        <v>60.669000000000011</v>
      </c>
      <c r="G1536" s="29"/>
      <c r="H1536" s="82">
        <f t="shared" ca="1" si="158"/>
        <v>67.410000000000011</v>
      </c>
      <c r="I1536" s="36">
        <f t="shared" ca="1" si="170"/>
        <v>0</v>
      </c>
      <c r="J1536" s="14"/>
    </row>
    <row r="1537" spans="1:10" ht="15.75" customHeight="1" x14ac:dyDescent="0.25">
      <c r="A1537" s="41" t="s">
        <v>501</v>
      </c>
      <c r="B1537" s="34" t="s">
        <v>1835</v>
      </c>
      <c r="C1537" s="35">
        <v>1.8</v>
      </c>
      <c r="D1537" s="30">
        <f t="shared" si="167"/>
        <v>67.410000000000011</v>
      </c>
      <c r="E1537" s="30">
        <f t="shared" si="168"/>
        <v>64.039500000000004</v>
      </c>
      <c r="F1537" s="82">
        <f t="shared" si="169"/>
        <v>60.669000000000011</v>
      </c>
      <c r="G1537" s="29"/>
      <c r="H1537" s="82">
        <f t="shared" ca="1" si="158"/>
        <v>67.410000000000011</v>
      </c>
      <c r="I1537" s="36">
        <f t="shared" ca="1" si="170"/>
        <v>0</v>
      </c>
      <c r="J1537" s="14"/>
    </row>
    <row r="1538" spans="1:10" ht="15.75" customHeight="1" x14ac:dyDescent="0.25">
      <c r="A1538" s="41" t="s">
        <v>501</v>
      </c>
      <c r="B1538" s="34" t="s">
        <v>1836</v>
      </c>
      <c r="C1538" s="35">
        <v>1.8</v>
      </c>
      <c r="D1538" s="30">
        <f t="shared" si="167"/>
        <v>67.410000000000011</v>
      </c>
      <c r="E1538" s="30">
        <f t="shared" si="168"/>
        <v>64.039500000000004</v>
      </c>
      <c r="F1538" s="82">
        <f t="shared" si="169"/>
        <v>60.669000000000011</v>
      </c>
      <c r="G1538" s="29"/>
      <c r="H1538" s="82">
        <f t="shared" ca="1" si="158"/>
        <v>67.410000000000011</v>
      </c>
      <c r="I1538" s="36">
        <f t="shared" ca="1" si="170"/>
        <v>0</v>
      </c>
      <c r="J1538" s="14"/>
    </row>
    <row r="1539" spans="1:10" ht="15.75" customHeight="1" x14ac:dyDescent="0.25">
      <c r="A1539" s="41" t="s">
        <v>501</v>
      </c>
      <c r="B1539" s="34" t="s">
        <v>1837</v>
      </c>
      <c r="C1539" s="35">
        <v>1.8</v>
      </c>
      <c r="D1539" s="30">
        <f t="shared" si="167"/>
        <v>67.410000000000011</v>
      </c>
      <c r="E1539" s="30">
        <f t="shared" si="168"/>
        <v>64.039500000000004</v>
      </c>
      <c r="F1539" s="82">
        <f t="shared" si="169"/>
        <v>60.669000000000011</v>
      </c>
      <c r="G1539" s="29"/>
      <c r="H1539" s="82">
        <f t="shared" ca="1" si="158"/>
        <v>67.410000000000011</v>
      </c>
      <c r="I1539" s="36">
        <f t="shared" ca="1" si="170"/>
        <v>0</v>
      </c>
      <c r="J1539" s="14"/>
    </row>
    <row r="1540" spans="1:10" ht="15.75" customHeight="1" x14ac:dyDescent="0.25">
      <c r="A1540" s="41" t="s">
        <v>501</v>
      </c>
      <c r="B1540" s="34" t="s">
        <v>1597</v>
      </c>
      <c r="C1540" s="35">
        <v>1.8</v>
      </c>
      <c r="D1540" s="30">
        <f t="shared" si="167"/>
        <v>67.410000000000011</v>
      </c>
      <c r="E1540" s="30">
        <f t="shared" si="168"/>
        <v>64.039500000000004</v>
      </c>
      <c r="F1540" s="82">
        <f t="shared" si="169"/>
        <v>60.669000000000011</v>
      </c>
      <c r="G1540" s="29"/>
      <c r="H1540" s="82">
        <f t="shared" ca="1" si="158"/>
        <v>67.410000000000011</v>
      </c>
      <c r="I1540" s="36">
        <f t="shared" ca="1" si="170"/>
        <v>0</v>
      </c>
      <c r="J1540" s="14"/>
    </row>
    <row r="1541" spans="1:10" ht="15.75" customHeight="1" x14ac:dyDescent="0.25">
      <c r="A1541" s="41" t="s">
        <v>501</v>
      </c>
      <c r="B1541" s="34" t="s">
        <v>1838</v>
      </c>
      <c r="C1541" s="35">
        <v>1.8</v>
      </c>
      <c r="D1541" s="30">
        <f t="shared" si="167"/>
        <v>67.410000000000011</v>
      </c>
      <c r="E1541" s="30">
        <f t="shared" si="168"/>
        <v>64.039500000000004</v>
      </c>
      <c r="F1541" s="82">
        <f t="shared" si="169"/>
        <v>60.669000000000011</v>
      </c>
      <c r="G1541" s="29"/>
      <c r="H1541" s="82">
        <f t="shared" ca="1" si="158"/>
        <v>67.410000000000011</v>
      </c>
      <c r="I1541" s="36">
        <f t="shared" ca="1" si="170"/>
        <v>0</v>
      </c>
      <c r="J1541" s="14"/>
    </row>
    <row r="1542" spans="1:10" ht="15.75" customHeight="1" x14ac:dyDescent="0.25">
      <c r="A1542" s="41" t="s">
        <v>501</v>
      </c>
      <c r="B1542" s="34" t="s">
        <v>1785</v>
      </c>
      <c r="C1542" s="35">
        <v>1.8</v>
      </c>
      <c r="D1542" s="30">
        <f t="shared" si="167"/>
        <v>67.410000000000011</v>
      </c>
      <c r="E1542" s="30">
        <f t="shared" si="168"/>
        <v>64.039500000000004</v>
      </c>
      <c r="F1542" s="82">
        <f t="shared" si="169"/>
        <v>60.669000000000011</v>
      </c>
      <c r="G1542" s="29"/>
      <c r="H1542" s="82">
        <f t="shared" ca="1" si="158"/>
        <v>67.410000000000011</v>
      </c>
      <c r="I1542" s="36">
        <f t="shared" ca="1" si="170"/>
        <v>0</v>
      </c>
      <c r="J1542" s="14"/>
    </row>
    <row r="1543" spans="1:10" ht="15.75" customHeight="1" x14ac:dyDescent="0.25">
      <c r="A1543" s="41" t="s">
        <v>501</v>
      </c>
      <c r="B1543" s="34" t="s">
        <v>1839</v>
      </c>
      <c r="C1543" s="35">
        <v>1.8</v>
      </c>
      <c r="D1543" s="30">
        <f t="shared" si="167"/>
        <v>67.410000000000011</v>
      </c>
      <c r="E1543" s="30">
        <f t="shared" si="168"/>
        <v>64.039500000000004</v>
      </c>
      <c r="F1543" s="82">
        <f t="shared" si="169"/>
        <v>60.669000000000011</v>
      </c>
      <c r="G1543" s="29"/>
      <c r="H1543" s="82">
        <f t="shared" ca="1" si="158"/>
        <v>67.410000000000011</v>
      </c>
      <c r="I1543" s="36">
        <f t="shared" ca="1" si="170"/>
        <v>0</v>
      </c>
      <c r="J1543" s="14"/>
    </row>
    <row r="1544" spans="1:10" ht="15.75" customHeight="1" x14ac:dyDescent="0.25">
      <c r="A1544" s="41" t="s">
        <v>501</v>
      </c>
      <c r="B1544" s="34" t="s">
        <v>1840</v>
      </c>
      <c r="C1544" s="35">
        <v>1.8</v>
      </c>
      <c r="D1544" s="30">
        <f t="shared" si="167"/>
        <v>67.410000000000011</v>
      </c>
      <c r="E1544" s="30">
        <f t="shared" si="168"/>
        <v>64.039500000000004</v>
      </c>
      <c r="F1544" s="82">
        <f t="shared" si="169"/>
        <v>60.669000000000011</v>
      </c>
      <c r="G1544" s="29"/>
      <c r="H1544" s="82">
        <f t="shared" ca="1" si="158"/>
        <v>67.410000000000011</v>
      </c>
      <c r="I1544" s="36">
        <f t="shared" ca="1" si="170"/>
        <v>0</v>
      </c>
      <c r="J1544" s="14"/>
    </row>
    <row r="1545" spans="1:10" ht="15.75" customHeight="1" x14ac:dyDescent="0.25">
      <c r="A1545" s="41" t="s">
        <v>501</v>
      </c>
      <c r="B1545" s="34" t="s">
        <v>1841</v>
      </c>
      <c r="C1545" s="35">
        <v>1.8</v>
      </c>
      <c r="D1545" s="30">
        <f t="shared" si="167"/>
        <v>67.410000000000011</v>
      </c>
      <c r="E1545" s="30">
        <f t="shared" si="168"/>
        <v>64.039500000000004</v>
      </c>
      <c r="F1545" s="82">
        <f t="shared" si="169"/>
        <v>60.669000000000011</v>
      </c>
      <c r="G1545" s="29"/>
      <c r="H1545" s="82">
        <f t="shared" ca="1" si="158"/>
        <v>67.410000000000011</v>
      </c>
      <c r="I1545" s="36">
        <f t="shared" ca="1" si="170"/>
        <v>0</v>
      </c>
      <c r="J1545" s="14"/>
    </row>
    <row r="1546" spans="1:10" ht="15.75" customHeight="1" x14ac:dyDescent="0.25">
      <c r="A1546" s="41" t="s">
        <v>501</v>
      </c>
      <c r="B1546" s="34" t="s">
        <v>1842</v>
      </c>
      <c r="C1546" s="35">
        <v>1.8</v>
      </c>
      <c r="D1546" s="30">
        <f t="shared" si="167"/>
        <v>67.410000000000011</v>
      </c>
      <c r="E1546" s="30">
        <f t="shared" si="168"/>
        <v>64.039500000000004</v>
      </c>
      <c r="F1546" s="82">
        <f t="shared" si="169"/>
        <v>60.669000000000011</v>
      </c>
      <c r="G1546" s="29"/>
      <c r="H1546" s="82">
        <f t="shared" ca="1" si="158"/>
        <v>67.410000000000011</v>
      </c>
      <c r="I1546" s="36">
        <f t="shared" ca="1" si="170"/>
        <v>0</v>
      </c>
      <c r="J1546" s="14"/>
    </row>
    <row r="1547" spans="1:10" ht="15.75" customHeight="1" x14ac:dyDescent="0.25">
      <c r="A1547" s="41" t="s">
        <v>501</v>
      </c>
      <c r="B1547" s="34" t="s">
        <v>1843</v>
      </c>
      <c r="C1547" s="35">
        <v>1.8</v>
      </c>
      <c r="D1547" s="30">
        <f t="shared" si="167"/>
        <v>67.410000000000011</v>
      </c>
      <c r="E1547" s="30">
        <f t="shared" si="168"/>
        <v>64.039500000000004</v>
      </c>
      <c r="F1547" s="82">
        <f t="shared" si="169"/>
        <v>60.669000000000011</v>
      </c>
      <c r="G1547" s="29"/>
      <c r="H1547" s="82">
        <f t="shared" ca="1" si="158"/>
        <v>67.410000000000011</v>
      </c>
      <c r="I1547" s="36">
        <f t="shared" ca="1" si="170"/>
        <v>0</v>
      </c>
      <c r="J1547" s="14"/>
    </row>
    <row r="1548" spans="1:10" ht="15.75" customHeight="1" x14ac:dyDescent="0.25">
      <c r="A1548" s="41" t="s">
        <v>501</v>
      </c>
      <c r="B1548" s="34" t="s">
        <v>1844</v>
      </c>
      <c r="C1548" s="35">
        <v>1.8</v>
      </c>
      <c r="D1548" s="30">
        <f t="shared" si="167"/>
        <v>67.410000000000011</v>
      </c>
      <c r="E1548" s="30">
        <f t="shared" si="168"/>
        <v>64.039500000000004</v>
      </c>
      <c r="F1548" s="82">
        <f t="shared" si="169"/>
        <v>60.669000000000011</v>
      </c>
      <c r="G1548" s="29"/>
      <c r="H1548" s="82">
        <f t="shared" ca="1" si="158"/>
        <v>67.410000000000011</v>
      </c>
      <c r="I1548" s="36">
        <f t="shared" ca="1" si="170"/>
        <v>0</v>
      </c>
      <c r="J1548" s="14"/>
    </row>
    <row r="1549" spans="1:10" ht="15.75" customHeight="1" x14ac:dyDescent="0.25">
      <c r="A1549" s="41" t="s">
        <v>501</v>
      </c>
      <c r="B1549" s="34" t="s">
        <v>1845</v>
      </c>
      <c r="C1549" s="35">
        <v>1.8</v>
      </c>
      <c r="D1549" s="30">
        <f t="shared" si="167"/>
        <v>67.410000000000011</v>
      </c>
      <c r="E1549" s="30">
        <f t="shared" si="168"/>
        <v>64.039500000000004</v>
      </c>
      <c r="F1549" s="82">
        <f t="shared" si="169"/>
        <v>60.669000000000011</v>
      </c>
      <c r="G1549" s="29"/>
      <c r="H1549" s="82">
        <f t="shared" ref="H1549:H1612" ca="1" si="171">IF($H$8&lt;2500,D1549, IF(AND($H$8&lt;5000,$H$8&gt;2500),E1549,F1549))</f>
        <v>67.410000000000011</v>
      </c>
      <c r="I1549" s="36">
        <f t="shared" ca="1" si="170"/>
        <v>0</v>
      </c>
      <c r="J1549" s="14"/>
    </row>
    <row r="1550" spans="1:10" ht="15.75" customHeight="1" x14ac:dyDescent="0.25">
      <c r="A1550" s="41" t="s">
        <v>501</v>
      </c>
      <c r="B1550" s="34" t="s">
        <v>1846</v>
      </c>
      <c r="C1550" s="35">
        <v>1.8</v>
      </c>
      <c r="D1550" s="30">
        <f t="shared" si="167"/>
        <v>67.410000000000011</v>
      </c>
      <c r="E1550" s="30">
        <f t="shared" si="168"/>
        <v>64.039500000000004</v>
      </c>
      <c r="F1550" s="82">
        <f t="shared" si="169"/>
        <v>60.669000000000011</v>
      </c>
      <c r="G1550" s="29"/>
      <c r="H1550" s="82">
        <f t="shared" ca="1" si="171"/>
        <v>67.410000000000011</v>
      </c>
      <c r="I1550" s="36">
        <f t="shared" ca="1" si="170"/>
        <v>0</v>
      </c>
      <c r="J1550" s="14"/>
    </row>
    <row r="1551" spans="1:10" ht="15.75" customHeight="1" x14ac:dyDescent="0.25">
      <c r="A1551" s="41" t="s">
        <v>501</v>
      </c>
      <c r="B1551" s="34" t="s">
        <v>1847</v>
      </c>
      <c r="C1551" s="35">
        <v>1.8</v>
      </c>
      <c r="D1551" s="30">
        <f t="shared" si="167"/>
        <v>67.410000000000011</v>
      </c>
      <c r="E1551" s="30">
        <f t="shared" si="168"/>
        <v>64.039500000000004</v>
      </c>
      <c r="F1551" s="82">
        <f t="shared" si="169"/>
        <v>60.669000000000011</v>
      </c>
      <c r="G1551" s="29"/>
      <c r="H1551" s="82">
        <f t="shared" ca="1" si="171"/>
        <v>67.410000000000011</v>
      </c>
      <c r="I1551" s="36">
        <f t="shared" ca="1" si="170"/>
        <v>0</v>
      </c>
      <c r="J1551" s="14"/>
    </row>
    <row r="1552" spans="1:10" ht="15.75" customHeight="1" x14ac:dyDescent="0.25">
      <c r="A1552" s="41" t="s">
        <v>501</v>
      </c>
      <c r="B1552" s="34" t="s">
        <v>1848</v>
      </c>
      <c r="C1552" s="35">
        <v>1.8</v>
      </c>
      <c r="D1552" s="30">
        <f t="shared" si="167"/>
        <v>67.410000000000011</v>
      </c>
      <c r="E1552" s="30">
        <f t="shared" si="168"/>
        <v>64.039500000000004</v>
      </c>
      <c r="F1552" s="82">
        <f t="shared" si="169"/>
        <v>60.669000000000011</v>
      </c>
      <c r="G1552" s="29"/>
      <c r="H1552" s="82">
        <f t="shared" ca="1" si="171"/>
        <v>67.410000000000011</v>
      </c>
      <c r="I1552" s="36">
        <f t="shared" ca="1" si="170"/>
        <v>0</v>
      </c>
      <c r="J1552" s="14"/>
    </row>
    <row r="1553" spans="1:10" ht="15.75" customHeight="1" x14ac:dyDescent="0.25">
      <c r="A1553" s="41" t="s">
        <v>501</v>
      </c>
      <c r="B1553" s="34" t="s">
        <v>1849</v>
      </c>
      <c r="C1553" s="35">
        <v>1.8</v>
      </c>
      <c r="D1553" s="30">
        <f t="shared" si="167"/>
        <v>67.410000000000011</v>
      </c>
      <c r="E1553" s="30">
        <f t="shared" si="168"/>
        <v>64.039500000000004</v>
      </c>
      <c r="F1553" s="82">
        <f t="shared" si="169"/>
        <v>60.669000000000011</v>
      </c>
      <c r="G1553" s="29"/>
      <c r="H1553" s="82">
        <f t="shared" ca="1" si="171"/>
        <v>67.410000000000011</v>
      </c>
      <c r="I1553" s="36">
        <f t="shared" ca="1" si="170"/>
        <v>0</v>
      </c>
      <c r="J1553" s="14"/>
    </row>
    <row r="1554" spans="1:10" ht="15.75" customHeight="1" x14ac:dyDescent="0.25">
      <c r="A1554" s="41" t="s">
        <v>501</v>
      </c>
      <c r="B1554" s="34" t="s">
        <v>1850</v>
      </c>
      <c r="C1554" s="35">
        <v>1.8</v>
      </c>
      <c r="D1554" s="30">
        <f t="shared" si="167"/>
        <v>67.410000000000011</v>
      </c>
      <c r="E1554" s="30">
        <f t="shared" si="168"/>
        <v>64.039500000000004</v>
      </c>
      <c r="F1554" s="82">
        <f t="shared" si="169"/>
        <v>60.669000000000011</v>
      </c>
      <c r="G1554" s="29"/>
      <c r="H1554" s="82">
        <f t="shared" ca="1" si="171"/>
        <v>67.410000000000011</v>
      </c>
      <c r="I1554" s="36">
        <f t="shared" ca="1" si="170"/>
        <v>0</v>
      </c>
      <c r="J1554" s="14"/>
    </row>
    <row r="1555" spans="1:10" ht="15.75" customHeight="1" x14ac:dyDescent="0.25">
      <c r="A1555" s="41" t="s">
        <v>501</v>
      </c>
      <c r="B1555" s="34" t="s">
        <v>1851</v>
      </c>
      <c r="C1555" s="35">
        <v>1.8</v>
      </c>
      <c r="D1555" s="30">
        <f t="shared" si="167"/>
        <v>67.410000000000011</v>
      </c>
      <c r="E1555" s="30">
        <f t="shared" si="168"/>
        <v>64.039500000000004</v>
      </c>
      <c r="F1555" s="82">
        <f t="shared" si="169"/>
        <v>60.669000000000011</v>
      </c>
      <c r="G1555" s="29"/>
      <c r="H1555" s="82">
        <f t="shared" ca="1" si="171"/>
        <v>67.410000000000011</v>
      </c>
      <c r="I1555" s="36">
        <f t="shared" ca="1" si="170"/>
        <v>0</v>
      </c>
      <c r="J1555" s="14"/>
    </row>
    <row r="1556" spans="1:10" ht="15.75" customHeight="1" x14ac:dyDescent="0.25">
      <c r="A1556" s="41" t="s">
        <v>501</v>
      </c>
      <c r="B1556" s="34" t="s">
        <v>1852</v>
      </c>
      <c r="C1556" s="35">
        <v>1.8</v>
      </c>
      <c r="D1556" s="30">
        <f t="shared" si="167"/>
        <v>67.410000000000011</v>
      </c>
      <c r="E1556" s="30">
        <f t="shared" si="168"/>
        <v>64.039500000000004</v>
      </c>
      <c r="F1556" s="82">
        <f t="shared" si="169"/>
        <v>60.669000000000011</v>
      </c>
      <c r="G1556" s="29"/>
      <c r="H1556" s="82">
        <f t="shared" ca="1" si="171"/>
        <v>67.410000000000011</v>
      </c>
      <c r="I1556" s="36">
        <f t="shared" ca="1" si="170"/>
        <v>0</v>
      </c>
      <c r="J1556" s="14"/>
    </row>
    <row r="1557" spans="1:10" ht="15.75" customHeight="1" x14ac:dyDescent="0.25">
      <c r="A1557" s="41" t="s">
        <v>501</v>
      </c>
      <c r="B1557" s="34" t="s">
        <v>1853</v>
      </c>
      <c r="C1557" s="35">
        <v>1.8</v>
      </c>
      <c r="D1557" s="30">
        <f t="shared" si="167"/>
        <v>67.410000000000011</v>
      </c>
      <c r="E1557" s="30">
        <f t="shared" si="168"/>
        <v>64.039500000000004</v>
      </c>
      <c r="F1557" s="82">
        <f t="shared" si="169"/>
        <v>60.669000000000011</v>
      </c>
      <c r="G1557" s="29"/>
      <c r="H1557" s="82">
        <f t="shared" ca="1" si="171"/>
        <v>67.410000000000011</v>
      </c>
      <c r="I1557" s="36">
        <f t="shared" ca="1" si="170"/>
        <v>0</v>
      </c>
      <c r="J1557" s="14"/>
    </row>
    <row r="1558" spans="1:10" ht="15.75" customHeight="1" x14ac:dyDescent="0.25">
      <c r="A1558" s="41" t="s">
        <v>501</v>
      </c>
      <c r="B1558" s="34" t="s">
        <v>1854</v>
      </c>
      <c r="C1558" s="35">
        <v>1.8</v>
      </c>
      <c r="D1558" s="30">
        <f t="shared" si="167"/>
        <v>67.410000000000011</v>
      </c>
      <c r="E1558" s="30">
        <f t="shared" si="168"/>
        <v>64.039500000000004</v>
      </c>
      <c r="F1558" s="82">
        <f t="shared" si="169"/>
        <v>60.669000000000011</v>
      </c>
      <c r="G1558" s="29"/>
      <c r="H1558" s="82">
        <f t="shared" ca="1" si="171"/>
        <v>67.410000000000011</v>
      </c>
      <c r="I1558" s="36">
        <f t="shared" ca="1" si="170"/>
        <v>0</v>
      </c>
      <c r="J1558" s="14"/>
    </row>
    <row r="1559" spans="1:10" ht="15.75" customHeight="1" x14ac:dyDescent="0.25">
      <c r="A1559" s="41" t="s">
        <v>501</v>
      </c>
      <c r="B1559" s="34" t="s">
        <v>1855</v>
      </c>
      <c r="C1559" s="35">
        <v>1.8</v>
      </c>
      <c r="D1559" s="30">
        <f t="shared" si="167"/>
        <v>67.410000000000011</v>
      </c>
      <c r="E1559" s="30">
        <f t="shared" si="168"/>
        <v>64.039500000000004</v>
      </c>
      <c r="F1559" s="82">
        <f t="shared" si="169"/>
        <v>60.669000000000011</v>
      </c>
      <c r="G1559" s="29"/>
      <c r="H1559" s="82">
        <f t="shared" ca="1" si="171"/>
        <v>67.410000000000011</v>
      </c>
      <c r="I1559" s="36">
        <f t="shared" ca="1" si="170"/>
        <v>0</v>
      </c>
      <c r="J1559" s="14"/>
    </row>
    <row r="1560" spans="1:10" ht="15.75" customHeight="1" x14ac:dyDescent="0.25">
      <c r="A1560" s="41" t="s">
        <v>501</v>
      </c>
      <c r="B1560" s="34" t="s">
        <v>1856</v>
      </c>
      <c r="C1560" s="35">
        <v>1.8</v>
      </c>
      <c r="D1560" s="30">
        <f t="shared" si="167"/>
        <v>67.410000000000011</v>
      </c>
      <c r="E1560" s="30">
        <f t="shared" si="168"/>
        <v>64.039500000000004</v>
      </c>
      <c r="F1560" s="82">
        <f t="shared" si="169"/>
        <v>60.669000000000011</v>
      </c>
      <c r="G1560" s="29"/>
      <c r="H1560" s="82">
        <f t="shared" ca="1" si="171"/>
        <v>67.410000000000011</v>
      </c>
      <c r="I1560" s="36">
        <f t="shared" ca="1" si="170"/>
        <v>0</v>
      </c>
      <c r="J1560" s="14"/>
    </row>
    <row r="1561" spans="1:10" ht="15.75" customHeight="1" x14ac:dyDescent="0.25">
      <c r="A1561" s="41" t="s">
        <v>501</v>
      </c>
      <c r="B1561" s="34" t="s">
        <v>1857</v>
      </c>
      <c r="C1561" s="35">
        <v>1.8</v>
      </c>
      <c r="D1561" s="30">
        <f t="shared" si="167"/>
        <v>67.410000000000011</v>
      </c>
      <c r="E1561" s="30">
        <f t="shared" si="168"/>
        <v>64.039500000000004</v>
      </c>
      <c r="F1561" s="82">
        <f t="shared" si="169"/>
        <v>60.669000000000011</v>
      </c>
      <c r="G1561" s="29"/>
      <c r="H1561" s="82">
        <f t="shared" ca="1" si="171"/>
        <v>67.410000000000011</v>
      </c>
      <c r="I1561" s="36">
        <f t="shared" ca="1" si="170"/>
        <v>0</v>
      </c>
      <c r="J1561" s="14"/>
    </row>
    <row r="1562" spans="1:10" ht="15.75" customHeight="1" x14ac:dyDescent="0.25">
      <c r="A1562" s="41" t="s">
        <v>501</v>
      </c>
      <c r="B1562" s="34" t="s">
        <v>1858</v>
      </c>
      <c r="C1562" s="35">
        <v>1.8</v>
      </c>
      <c r="D1562" s="30">
        <f t="shared" si="167"/>
        <v>67.410000000000011</v>
      </c>
      <c r="E1562" s="30">
        <f t="shared" si="168"/>
        <v>64.039500000000004</v>
      </c>
      <c r="F1562" s="82">
        <f t="shared" si="169"/>
        <v>60.669000000000011</v>
      </c>
      <c r="G1562" s="29"/>
      <c r="H1562" s="82">
        <f t="shared" ca="1" si="171"/>
        <v>67.410000000000011</v>
      </c>
      <c r="I1562" s="36">
        <f t="shared" ca="1" si="170"/>
        <v>0</v>
      </c>
      <c r="J1562" s="14"/>
    </row>
    <row r="1563" spans="1:10" ht="15.75" customHeight="1" x14ac:dyDescent="0.25">
      <c r="A1563" s="41" t="s">
        <v>501</v>
      </c>
      <c r="B1563" s="34" t="s">
        <v>1859</v>
      </c>
      <c r="C1563" s="35">
        <v>1.8</v>
      </c>
      <c r="D1563" s="30">
        <f t="shared" si="167"/>
        <v>67.410000000000011</v>
      </c>
      <c r="E1563" s="30">
        <f t="shared" si="168"/>
        <v>64.039500000000004</v>
      </c>
      <c r="F1563" s="82">
        <f t="shared" si="169"/>
        <v>60.669000000000011</v>
      </c>
      <c r="G1563" s="29"/>
      <c r="H1563" s="82">
        <f t="shared" ca="1" si="171"/>
        <v>67.410000000000011</v>
      </c>
      <c r="I1563" s="36">
        <f t="shared" ca="1" si="170"/>
        <v>0</v>
      </c>
      <c r="J1563" s="14"/>
    </row>
    <row r="1564" spans="1:10" ht="15.75" customHeight="1" x14ac:dyDescent="0.25">
      <c r="A1564" s="41" t="s">
        <v>501</v>
      </c>
      <c r="B1564" s="34" t="s">
        <v>1860</v>
      </c>
      <c r="C1564" s="35">
        <v>1.8</v>
      </c>
      <c r="D1564" s="30">
        <f t="shared" si="167"/>
        <v>67.410000000000011</v>
      </c>
      <c r="E1564" s="30">
        <f t="shared" si="168"/>
        <v>64.039500000000004</v>
      </c>
      <c r="F1564" s="82">
        <f t="shared" si="169"/>
        <v>60.669000000000011</v>
      </c>
      <c r="G1564" s="29"/>
      <c r="H1564" s="82">
        <f t="shared" ca="1" si="171"/>
        <v>67.410000000000011</v>
      </c>
      <c r="I1564" s="36">
        <f t="shared" ca="1" si="170"/>
        <v>0</v>
      </c>
      <c r="J1564" s="14"/>
    </row>
    <row r="1565" spans="1:10" ht="15.75" customHeight="1" x14ac:dyDescent="0.25">
      <c r="A1565" s="41" t="s">
        <v>501</v>
      </c>
      <c r="B1565" s="34" t="s">
        <v>1861</v>
      </c>
      <c r="C1565" s="35">
        <v>1.8</v>
      </c>
      <c r="D1565" s="30">
        <f t="shared" si="167"/>
        <v>67.410000000000011</v>
      </c>
      <c r="E1565" s="30">
        <f t="shared" si="168"/>
        <v>64.039500000000004</v>
      </c>
      <c r="F1565" s="82">
        <f t="shared" si="169"/>
        <v>60.669000000000011</v>
      </c>
      <c r="G1565" s="29"/>
      <c r="H1565" s="82">
        <f t="shared" ca="1" si="171"/>
        <v>67.410000000000011</v>
      </c>
      <c r="I1565" s="36">
        <f t="shared" ca="1" si="170"/>
        <v>0</v>
      </c>
      <c r="J1565" s="14"/>
    </row>
    <row r="1566" spans="1:10" ht="15.75" customHeight="1" x14ac:dyDescent="0.25">
      <c r="A1566" s="41" t="s">
        <v>501</v>
      </c>
      <c r="B1566" s="34" t="s">
        <v>1862</v>
      </c>
      <c r="C1566" s="35">
        <v>1.8</v>
      </c>
      <c r="D1566" s="30">
        <f t="shared" si="167"/>
        <v>67.410000000000011</v>
      </c>
      <c r="E1566" s="30">
        <f t="shared" si="168"/>
        <v>64.039500000000004</v>
      </c>
      <c r="F1566" s="82">
        <f t="shared" si="169"/>
        <v>60.669000000000011</v>
      </c>
      <c r="G1566" s="29"/>
      <c r="H1566" s="82">
        <f t="shared" ca="1" si="171"/>
        <v>67.410000000000011</v>
      </c>
      <c r="I1566" s="36">
        <f t="shared" ca="1" si="170"/>
        <v>0</v>
      </c>
      <c r="J1566" s="14"/>
    </row>
    <row r="1567" spans="1:10" ht="15.75" customHeight="1" x14ac:dyDescent="0.25">
      <c r="A1567" s="41" t="s">
        <v>501</v>
      </c>
      <c r="B1567" s="34" t="s">
        <v>1863</v>
      </c>
      <c r="C1567" s="35">
        <v>1.8</v>
      </c>
      <c r="D1567" s="30">
        <f t="shared" si="167"/>
        <v>67.410000000000011</v>
      </c>
      <c r="E1567" s="30">
        <f t="shared" si="168"/>
        <v>64.039500000000004</v>
      </c>
      <c r="F1567" s="82">
        <f t="shared" si="169"/>
        <v>60.669000000000011</v>
      </c>
      <c r="G1567" s="29"/>
      <c r="H1567" s="82">
        <f t="shared" ca="1" si="171"/>
        <v>67.410000000000011</v>
      </c>
      <c r="I1567" s="36">
        <f t="shared" ca="1" si="170"/>
        <v>0</v>
      </c>
      <c r="J1567" s="14"/>
    </row>
    <row r="1568" spans="1:10" ht="15.75" customHeight="1" x14ac:dyDescent="0.25">
      <c r="A1568" s="41" t="s">
        <v>501</v>
      </c>
      <c r="B1568" s="34" t="s">
        <v>1864</v>
      </c>
      <c r="C1568" s="35">
        <v>1.8</v>
      </c>
      <c r="D1568" s="30">
        <f t="shared" si="167"/>
        <v>67.410000000000011</v>
      </c>
      <c r="E1568" s="30">
        <f t="shared" si="168"/>
        <v>64.039500000000004</v>
      </c>
      <c r="F1568" s="82">
        <f t="shared" si="169"/>
        <v>60.669000000000011</v>
      </c>
      <c r="G1568" s="29"/>
      <c r="H1568" s="82">
        <f t="shared" ca="1" si="171"/>
        <v>67.410000000000011</v>
      </c>
      <c r="I1568" s="36">
        <f t="shared" ca="1" si="170"/>
        <v>0</v>
      </c>
      <c r="J1568" s="14"/>
    </row>
    <row r="1569" spans="1:10" ht="15.75" customHeight="1" x14ac:dyDescent="0.25">
      <c r="A1569" s="41" t="s">
        <v>501</v>
      </c>
      <c r="B1569" s="34" t="s">
        <v>1865</v>
      </c>
      <c r="C1569" s="35">
        <v>1.8</v>
      </c>
      <c r="D1569" s="30">
        <f t="shared" si="167"/>
        <v>67.410000000000011</v>
      </c>
      <c r="E1569" s="30">
        <f t="shared" si="168"/>
        <v>64.039500000000004</v>
      </c>
      <c r="F1569" s="82">
        <f t="shared" si="169"/>
        <v>60.669000000000011</v>
      </c>
      <c r="G1569" s="29"/>
      <c r="H1569" s="82">
        <f t="shared" ca="1" si="171"/>
        <v>67.410000000000011</v>
      </c>
      <c r="I1569" s="36">
        <f t="shared" ca="1" si="170"/>
        <v>0</v>
      </c>
      <c r="J1569" s="14"/>
    </row>
    <row r="1570" spans="1:10" ht="15.75" customHeight="1" x14ac:dyDescent="0.25">
      <c r="A1570" s="41" t="s">
        <v>501</v>
      </c>
      <c r="B1570" s="34" t="s">
        <v>1866</v>
      </c>
      <c r="C1570" s="35">
        <v>1.8</v>
      </c>
      <c r="D1570" s="30">
        <f t="shared" si="167"/>
        <v>67.410000000000011</v>
      </c>
      <c r="E1570" s="30">
        <f t="shared" si="168"/>
        <v>64.039500000000004</v>
      </c>
      <c r="F1570" s="82">
        <f t="shared" si="169"/>
        <v>60.669000000000011</v>
      </c>
      <c r="G1570" s="29"/>
      <c r="H1570" s="82">
        <f t="shared" ca="1" si="171"/>
        <v>67.410000000000011</v>
      </c>
      <c r="I1570" s="36">
        <f t="shared" ca="1" si="170"/>
        <v>0</v>
      </c>
      <c r="J1570" s="14"/>
    </row>
    <row r="1571" spans="1:10" ht="15.75" customHeight="1" x14ac:dyDescent="0.25">
      <c r="A1571" s="41" t="s">
        <v>501</v>
      </c>
      <c r="B1571" s="34" t="s">
        <v>1867</v>
      </c>
      <c r="C1571" s="35">
        <v>1.8</v>
      </c>
      <c r="D1571" s="30">
        <f t="shared" si="167"/>
        <v>67.410000000000011</v>
      </c>
      <c r="E1571" s="30">
        <f t="shared" si="168"/>
        <v>64.039500000000004</v>
      </c>
      <c r="F1571" s="82">
        <f t="shared" si="169"/>
        <v>60.669000000000011</v>
      </c>
      <c r="G1571" s="29"/>
      <c r="H1571" s="82">
        <f t="shared" ca="1" si="171"/>
        <v>67.410000000000011</v>
      </c>
      <c r="I1571" s="36">
        <f t="shared" ca="1" si="170"/>
        <v>0</v>
      </c>
      <c r="J1571" s="14"/>
    </row>
    <row r="1572" spans="1:10" ht="15.75" customHeight="1" x14ac:dyDescent="0.25">
      <c r="A1572" s="41" t="s">
        <v>501</v>
      </c>
      <c r="B1572" s="34" t="s">
        <v>1606</v>
      </c>
      <c r="C1572" s="35">
        <v>1.8</v>
      </c>
      <c r="D1572" s="30">
        <f t="shared" si="167"/>
        <v>67.410000000000011</v>
      </c>
      <c r="E1572" s="30">
        <f t="shared" si="168"/>
        <v>64.039500000000004</v>
      </c>
      <c r="F1572" s="82">
        <f t="shared" si="169"/>
        <v>60.669000000000011</v>
      </c>
      <c r="G1572" s="29"/>
      <c r="H1572" s="82">
        <f t="shared" ca="1" si="171"/>
        <v>67.410000000000011</v>
      </c>
      <c r="I1572" s="36">
        <f t="shared" ca="1" si="170"/>
        <v>0</v>
      </c>
      <c r="J1572" s="14"/>
    </row>
    <row r="1573" spans="1:10" ht="15.75" customHeight="1" x14ac:dyDescent="0.25">
      <c r="A1573" s="41" t="s">
        <v>501</v>
      </c>
      <c r="B1573" s="34" t="s">
        <v>1868</v>
      </c>
      <c r="C1573" s="35">
        <v>1.8</v>
      </c>
      <c r="D1573" s="30">
        <f t="shared" si="167"/>
        <v>67.410000000000011</v>
      </c>
      <c r="E1573" s="30">
        <f t="shared" si="168"/>
        <v>64.039500000000004</v>
      </c>
      <c r="F1573" s="82">
        <f t="shared" si="169"/>
        <v>60.669000000000011</v>
      </c>
      <c r="G1573" s="29"/>
      <c r="H1573" s="82">
        <f t="shared" ca="1" si="171"/>
        <v>67.410000000000011</v>
      </c>
      <c r="I1573" s="36">
        <f t="shared" ca="1" si="170"/>
        <v>0</v>
      </c>
      <c r="J1573" s="14"/>
    </row>
    <row r="1574" spans="1:10" ht="15.75" customHeight="1" x14ac:dyDescent="0.25">
      <c r="A1574" s="41" t="s">
        <v>501</v>
      </c>
      <c r="B1574" s="34" t="s">
        <v>1869</v>
      </c>
      <c r="C1574" s="35">
        <v>1.8</v>
      </c>
      <c r="D1574" s="30">
        <f t="shared" si="167"/>
        <v>67.410000000000011</v>
      </c>
      <c r="E1574" s="30">
        <f t="shared" si="168"/>
        <v>64.039500000000004</v>
      </c>
      <c r="F1574" s="82">
        <f t="shared" si="169"/>
        <v>60.669000000000011</v>
      </c>
      <c r="G1574" s="29"/>
      <c r="H1574" s="82">
        <f t="shared" ca="1" si="171"/>
        <v>67.410000000000011</v>
      </c>
      <c r="I1574" s="36">
        <f t="shared" ca="1" si="170"/>
        <v>0</v>
      </c>
      <c r="J1574" s="14"/>
    </row>
    <row r="1575" spans="1:10" ht="15.75" customHeight="1" x14ac:dyDescent="0.25">
      <c r="A1575" s="41" t="s">
        <v>501</v>
      </c>
      <c r="B1575" s="34" t="s">
        <v>1608</v>
      </c>
      <c r="C1575" s="35">
        <v>1.8</v>
      </c>
      <c r="D1575" s="30">
        <f t="shared" si="167"/>
        <v>67.410000000000011</v>
      </c>
      <c r="E1575" s="30">
        <f t="shared" si="168"/>
        <v>64.039500000000004</v>
      </c>
      <c r="F1575" s="82">
        <f t="shared" si="169"/>
        <v>60.669000000000011</v>
      </c>
      <c r="G1575" s="29"/>
      <c r="H1575" s="82">
        <f t="shared" ca="1" si="171"/>
        <v>67.410000000000011</v>
      </c>
      <c r="I1575" s="36">
        <f t="shared" ca="1" si="170"/>
        <v>0</v>
      </c>
      <c r="J1575" s="14"/>
    </row>
    <row r="1576" spans="1:10" ht="15.75" customHeight="1" x14ac:dyDescent="0.25">
      <c r="A1576" s="41" t="s">
        <v>501</v>
      </c>
      <c r="B1576" s="34" t="s">
        <v>1870</v>
      </c>
      <c r="C1576" s="35">
        <v>1.8</v>
      </c>
      <c r="D1576" s="30">
        <f t="shared" si="167"/>
        <v>67.410000000000011</v>
      </c>
      <c r="E1576" s="30">
        <f t="shared" si="168"/>
        <v>64.039500000000004</v>
      </c>
      <c r="F1576" s="82">
        <f t="shared" si="169"/>
        <v>60.669000000000011</v>
      </c>
      <c r="G1576" s="29"/>
      <c r="H1576" s="82">
        <f t="shared" ca="1" si="171"/>
        <v>67.410000000000011</v>
      </c>
      <c r="I1576" s="36">
        <f t="shared" ca="1" si="170"/>
        <v>0</v>
      </c>
      <c r="J1576" s="14"/>
    </row>
    <row r="1577" spans="1:10" ht="15.75" customHeight="1" x14ac:dyDescent="0.25">
      <c r="A1577" s="41" t="s">
        <v>501</v>
      </c>
      <c r="B1577" s="34" t="s">
        <v>1871</v>
      </c>
      <c r="C1577" s="35">
        <v>1.8</v>
      </c>
      <c r="D1577" s="30">
        <f t="shared" si="167"/>
        <v>67.410000000000011</v>
      </c>
      <c r="E1577" s="30">
        <f t="shared" si="168"/>
        <v>64.039500000000004</v>
      </c>
      <c r="F1577" s="82">
        <f t="shared" si="169"/>
        <v>60.669000000000011</v>
      </c>
      <c r="G1577" s="29"/>
      <c r="H1577" s="82">
        <f t="shared" ca="1" si="171"/>
        <v>67.410000000000011</v>
      </c>
      <c r="I1577" s="36">
        <f t="shared" ca="1" si="170"/>
        <v>0</v>
      </c>
      <c r="J1577" s="14"/>
    </row>
    <row r="1578" spans="1:10" ht="15.75" customHeight="1" x14ac:dyDescent="0.25">
      <c r="A1578" s="41" t="s">
        <v>501</v>
      </c>
      <c r="B1578" s="34" t="s">
        <v>1724</v>
      </c>
      <c r="C1578" s="35">
        <v>1.8</v>
      </c>
      <c r="D1578" s="30">
        <f t="shared" si="167"/>
        <v>67.410000000000011</v>
      </c>
      <c r="E1578" s="30">
        <f t="shared" si="168"/>
        <v>64.039500000000004</v>
      </c>
      <c r="F1578" s="82">
        <f t="shared" si="169"/>
        <v>60.669000000000011</v>
      </c>
      <c r="G1578" s="29"/>
      <c r="H1578" s="82">
        <f t="shared" ca="1" si="171"/>
        <v>67.410000000000011</v>
      </c>
      <c r="I1578" s="36">
        <f t="shared" ca="1" si="170"/>
        <v>0</v>
      </c>
      <c r="J1578" s="14"/>
    </row>
    <row r="1579" spans="1:10" ht="15.75" customHeight="1" x14ac:dyDescent="0.25">
      <c r="A1579" s="41" t="s">
        <v>501</v>
      </c>
      <c r="B1579" s="34" t="s">
        <v>1872</v>
      </c>
      <c r="C1579" s="35">
        <v>1.8</v>
      </c>
      <c r="D1579" s="30">
        <f t="shared" si="167"/>
        <v>67.410000000000011</v>
      </c>
      <c r="E1579" s="30">
        <f t="shared" si="168"/>
        <v>64.039500000000004</v>
      </c>
      <c r="F1579" s="82">
        <f t="shared" si="169"/>
        <v>60.669000000000011</v>
      </c>
      <c r="G1579" s="29"/>
      <c r="H1579" s="82">
        <f t="shared" ca="1" si="171"/>
        <v>67.410000000000011</v>
      </c>
      <c r="I1579" s="36">
        <f t="shared" ca="1" si="170"/>
        <v>0</v>
      </c>
      <c r="J1579" s="14"/>
    </row>
    <row r="1580" spans="1:10" ht="15.75" customHeight="1" x14ac:dyDescent="0.25">
      <c r="A1580" s="41" t="s">
        <v>501</v>
      </c>
      <c r="B1580" s="34" t="s">
        <v>1873</v>
      </c>
      <c r="C1580" s="35">
        <v>1.8</v>
      </c>
      <c r="D1580" s="30">
        <f t="shared" si="167"/>
        <v>67.410000000000011</v>
      </c>
      <c r="E1580" s="30">
        <f t="shared" si="168"/>
        <v>64.039500000000004</v>
      </c>
      <c r="F1580" s="82">
        <f t="shared" si="169"/>
        <v>60.669000000000011</v>
      </c>
      <c r="G1580" s="29"/>
      <c r="H1580" s="82">
        <f t="shared" ca="1" si="171"/>
        <v>67.410000000000011</v>
      </c>
      <c r="I1580" s="36">
        <f t="shared" ca="1" si="170"/>
        <v>0</v>
      </c>
      <c r="J1580" s="14"/>
    </row>
    <row r="1581" spans="1:10" ht="15.75" customHeight="1" x14ac:dyDescent="0.25">
      <c r="A1581" s="41" t="s">
        <v>501</v>
      </c>
      <c r="B1581" s="34" t="s">
        <v>1874</v>
      </c>
      <c r="C1581" s="35">
        <v>1.8</v>
      </c>
      <c r="D1581" s="30">
        <f t="shared" si="167"/>
        <v>67.410000000000011</v>
      </c>
      <c r="E1581" s="30">
        <f t="shared" si="168"/>
        <v>64.039500000000004</v>
      </c>
      <c r="F1581" s="82">
        <f t="shared" si="169"/>
        <v>60.669000000000011</v>
      </c>
      <c r="G1581" s="29"/>
      <c r="H1581" s="82">
        <f t="shared" ca="1" si="171"/>
        <v>67.410000000000011</v>
      </c>
      <c r="I1581" s="36">
        <f t="shared" ca="1" si="170"/>
        <v>0</v>
      </c>
      <c r="J1581" s="14"/>
    </row>
    <row r="1582" spans="1:10" ht="15.75" customHeight="1" x14ac:dyDescent="0.25">
      <c r="A1582" s="41" t="s">
        <v>501</v>
      </c>
      <c r="B1582" s="34" t="s">
        <v>1875</v>
      </c>
      <c r="C1582" s="35">
        <v>1.8</v>
      </c>
      <c r="D1582" s="30">
        <f t="shared" si="167"/>
        <v>67.410000000000011</v>
      </c>
      <c r="E1582" s="30">
        <f t="shared" si="168"/>
        <v>64.039500000000004</v>
      </c>
      <c r="F1582" s="82">
        <f t="shared" si="169"/>
        <v>60.669000000000011</v>
      </c>
      <c r="G1582" s="29"/>
      <c r="H1582" s="82">
        <f t="shared" ca="1" si="171"/>
        <v>67.410000000000011</v>
      </c>
      <c r="I1582" s="36">
        <f t="shared" ca="1" si="170"/>
        <v>0</v>
      </c>
      <c r="J1582" s="14"/>
    </row>
    <row r="1583" spans="1:10" ht="15.75" customHeight="1" x14ac:dyDescent="0.25">
      <c r="A1583" s="41" t="s">
        <v>501</v>
      </c>
      <c r="B1583" s="34" t="s">
        <v>1876</v>
      </c>
      <c r="C1583" s="35">
        <v>1.8</v>
      </c>
      <c r="D1583" s="30">
        <f t="shared" si="167"/>
        <v>67.410000000000011</v>
      </c>
      <c r="E1583" s="30">
        <f t="shared" si="168"/>
        <v>64.039500000000004</v>
      </c>
      <c r="F1583" s="82">
        <f t="shared" si="169"/>
        <v>60.669000000000011</v>
      </c>
      <c r="G1583" s="29"/>
      <c r="H1583" s="82">
        <f t="shared" ca="1" si="171"/>
        <v>67.410000000000011</v>
      </c>
      <c r="I1583" s="36">
        <f t="shared" ca="1" si="170"/>
        <v>0</v>
      </c>
      <c r="J1583" s="14"/>
    </row>
    <row r="1584" spans="1:10" ht="15.75" customHeight="1" x14ac:dyDescent="0.25">
      <c r="A1584" s="41" t="s">
        <v>501</v>
      </c>
      <c r="B1584" s="34" t="s">
        <v>1877</v>
      </c>
      <c r="C1584" s="35">
        <v>1.8</v>
      </c>
      <c r="D1584" s="30">
        <f t="shared" ref="D1584:D1640" si="172">C1584*$K$9</f>
        <v>67.410000000000011</v>
      </c>
      <c r="E1584" s="30">
        <f t="shared" ref="E1584:E1640" si="173">D1584*0.95</f>
        <v>64.039500000000004</v>
      </c>
      <c r="F1584" s="82">
        <f t="shared" ref="F1584:F1640" si="174">D1584*0.9</f>
        <v>60.669000000000011</v>
      </c>
      <c r="G1584" s="29"/>
      <c r="H1584" s="82">
        <f t="shared" ca="1" si="171"/>
        <v>67.410000000000011</v>
      </c>
      <c r="I1584" s="36">
        <f t="shared" ref="I1584:I1640" ca="1" si="175">G1584*H1584</f>
        <v>0</v>
      </c>
      <c r="J1584" s="14"/>
    </row>
    <row r="1585" spans="1:10" ht="15.75" customHeight="1" x14ac:dyDescent="0.25">
      <c r="A1585" s="41" t="s">
        <v>501</v>
      </c>
      <c r="B1585" s="34" t="s">
        <v>1878</v>
      </c>
      <c r="C1585" s="35">
        <v>1.8</v>
      </c>
      <c r="D1585" s="30">
        <f t="shared" si="172"/>
        <v>67.410000000000011</v>
      </c>
      <c r="E1585" s="30">
        <f t="shared" si="173"/>
        <v>64.039500000000004</v>
      </c>
      <c r="F1585" s="82">
        <f t="shared" si="174"/>
        <v>60.669000000000011</v>
      </c>
      <c r="G1585" s="29"/>
      <c r="H1585" s="82">
        <f t="shared" ca="1" si="171"/>
        <v>67.410000000000011</v>
      </c>
      <c r="I1585" s="36">
        <f t="shared" ca="1" si="175"/>
        <v>0</v>
      </c>
      <c r="J1585" s="14"/>
    </row>
    <row r="1586" spans="1:10" ht="15.75" customHeight="1" x14ac:dyDescent="0.25">
      <c r="A1586" s="41" t="s">
        <v>501</v>
      </c>
      <c r="B1586" s="34" t="s">
        <v>1879</v>
      </c>
      <c r="C1586" s="35">
        <v>1.8</v>
      </c>
      <c r="D1586" s="30">
        <f t="shared" si="172"/>
        <v>67.410000000000011</v>
      </c>
      <c r="E1586" s="30">
        <f t="shared" si="173"/>
        <v>64.039500000000004</v>
      </c>
      <c r="F1586" s="82">
        <f t="shared" si="174"/>
        <v>60.669000000000011</v>
      </c>
      <c r="G1586" s="29"/>
      <c r="H1586" s="82">
        <f t="shared" ca="1" si="171"/>
        <v>67.410000000000011</v>
      </c>
      <c r="I1586" s="36">
        <f t="shared" ca="1" si="175"/>
        <v>0</v>
      </c>
      <c r="J1586" s="14"/>
    </row>
    <row r="1587" spans="1:10" ht="15.75" customHeight="1" x14ac:dyDescent="0.25">
      <c r="A1587" s="41" t="s">
        <v>501</v>
      </c>
      <c r="B1587" s="34" t="s">
        <v>1731</v>
      </c>
      <c r="C1587" s="35">
        <v>1.8</v>
      </c>
      <c r="D1587" s="30">
        <f t="shared" si="172"/>
        <v>67.410000000000011</v>
      </c>
      <c r="E1587" s="30">
        <f t="shared" si="173"/>
        <v>64.039500000000004</v>
      </c>
      <c r="F1587" s="82">
        <f t="shared" si="174"/>
        <v>60.669000000000011</v>
      </c>
      <c r="G1587" s="29"/>
      <c r="H1587" s="82">
        <f t="shared" ca="1" si="171"/>
        <v>67.410000000000011</v>
      </c>
      <c r="I1587" s="36">
        <f t="shared" ca="1" si="175"/>
        <v>0</v>
      </c>
      <c r="J1587" s="14"/>
    </row>
    <row r="1588" spans="1:10" ht="15.75" customHeight="1" x14ac:dyDescent="0.25">
      <c r="A1588" s="41" t="s">
        <v>501</v>
      </c>
      <c r="B1588" s="34" t="s">
        <v>1880</v>
      </c>
      <c r="C1588" s="35">
        <v>1.8</v>
      </c>
      <c r="D1588" s="30">
        <f t="shared" si="172"/>
        <v>67.410000000000011</v>
      </c>
      <c r="E1588" s="30">
        <f t="shared" si="173"/>
        <v>64.039500000000004</v>
      </c>
      <c r="F1588" s="82">
        <f t="shared" si="174"/>
        <v>60.669000000000011</v>
      </c>
      <c r="G1588" s="29"/>
      <c r="H1588" s="82">
        <f t="shared" ca="1" si="171"/>
        <v>67.410000000000011</v>
      </c>
      <c r="I1588" s="36">
        <f t="shared" ca="1" si="175"/>
        <v>0</v>
      </c>
      <c r="J1588" s="14"/>
    </row>
    <row r="1589" spans="1:10" ht="15.75" customHeight="1" x14ac:dyDescent="0.25">
      <c r="A1589" s="41" t="s">
        <v>501</v>
      </c>
      <c r="B1589" s="34" t="s">
        <v>1881</v>
      </c>
      <c r="C1589" s="35">
        <v>1.8</v>
      </c>
      <c r="D1589" s="30">
        <f t="shared" si="172"/>
        <v>67.410000000000011</v>
      </c>
      <c r="E1589" s="30">
        <f t="shared" si="173"/>
        <v>64.039500000000004</v>
      </c>
      <c r="F1589" s="82">
        <f t="shared" si="174"/>
        <v>60.669000000000011</v>
      </c>
      <c r="G1589" s="29"/>
      <c r="H1589" s="82">
        <f t="shared" ca="1" si="171"/>
        <v>67.410000000000011</v>
      </c>
      <c r="I1589" s="36">
        <f t="shared" ca="1" si="175"/>
        <v>0</v>
      </c>
      <c r="J1589" s="14"/>
    </row>
    <row r="1590" spans="1:10" ht="15.75" customHeight="1" x14ac:dyDescent="0.25">
      <c r="A1590" s="41" t="s">
        <v>501</v>
      </c>
      <c r="B1590" s="34" t="s">
        <v>1882</v>
      </c>
      <c r="C1590" s="35">
        <v>1.8</v>
      </c>
      <c r="D1590" s="30">
        <f t="shared" si="172"/>
        <v>67.410000000000011</v>
      </c>
      <c r="E1590" s="30">
        <f t="shared" si="173"/>
        <v>64.039500000000004</v>
      </c>
      <c r="F1590" s="82">
        <f t="shared" si="174"/>
        <v>60.669000000000011</v>
      </c>
      <c r="G1590" s="29"/>
      <c r="H1590" s="82">
        <f t="shared" ca="1" si="171"/>
        <v>67.410000000000011</v>
      </c>
      <c r="I1590" s="36">
        <f t="shared" ca="1" si="175"/>
        <v>0</v>
      </c>
      <c r="J1590" s="14"/>
    </row>
    <row r="1591" spans="1:10" ht="15.75" customHeight="1" x14ac:dyDescent="0.25">
      <c r="A1591" s="41" t="s">
        <v>501</v>
      </c>
      <c r="B1591" s="34" t="s">
        <v>1733</v>
      </c>
      <c r="C1591" s="35">
        <v>1.8</v>
      </c>
      <c r="D1591" s="30">
        <f t="shared" si="172"/>
        <v>67.410000000000011</v>
      </c>
      <c r="E1591" s="30">
        <f t="shared" si="173"/>
        <v>64.039500000000004</v>
      </c>
      <c r="F1591" s="82">
        <f t="shared" si="174"/>
        <v>60.669000000000011</v>
      </c>
      <c r="G1591" s="29"/>
      <c r="H1591" s="82">
        <f t="shared" ca="1" si="171"/>
        <v>67.410000000000011</v>
      </c>
      <c r="I1591" s="36">
        <f t="shared" ca="1" si="175"/>
        <v>0</v>
      </c>
      <c r="J1591" s="14"/>
    </row>
    <row r="1592" spans="1:10" ht="15.75" customHeight="1" x14ac:dyDescent="0.25">
      <c r="A1592" s="41" t="s">
        <v>501</v>
      </c>
      <c r="B1592" s="34" t="s">
        <v>1883</v>
      </c>
      <c r="C1592" s="35">
        <v>1.8</v>
      </c>
      <c r="D1592" s="30">
        <f t="shared" si="172"/>
        <v>67.410000000000011</v>
      </c>
      <c r="E1592" s="30">
        <f t="shared" si="173"/>
        <v>64.039500000000004</v>
      </c>
      <c r="F1592" s="82">
        <f t="shared" si="174"/>
        <v>60.669000000000011</v>
      </c>
      <c r="G1592" s="29"/>
      <c r="H1592" s="82">
        <f t="shared" ca="1" si="171"/>
        <v>67.410000000000011</v>
      </c>
      <c r="I1592" s="36">
        <f t="shared" ca="1" si="175"/>
        <v>0</v>
      </c>
      <c r="J1592" s="14"/>
    </row>
    <row r="1593" spans="1:10" ht="15.75" customHeight="1" x14ac:dyDescent="0.25">
      <c r="A1593" s="41" t="s">
        <v>501</v>
      </c>
      <c r="B1593" s="34" t="s">
        <v>1884</v>
      </c>
      <c r="C1593" s="35">
        <v>1.8</v>
      </c>
      <c r="D1593" s="30">
        <f t="shared" si="172"/>
        <v>67.410000000000011</v>
      </c>
      <c r="E1593" s="30">
        <f t="shared" si="173"/>
        <v>64.039500000000004</v>
      </c>
      <c r="F1593" s="82">
        <f t="shared" si="174"/>
        <v>60.669000000000011</v>
      </c>
      <c r="G1593" s="29"/>
      <c r="H1593" s="82">
        <f t="shared" ca="1" si="171"/>
        <v>67.410000000000011</v>
      </c>
      <c r="I1593" s="36">
        <f t="shared" ca="1" si="175"/>
        <v>0</v>
      </c>
      <c r="J1593" s="14"/>
    </row>
    <row r="1594" spans="1:10" ht="15.75" customHeight="1" x14ac:dyDescent="0.25">
      <c r="A1594" s="41" t="s">
        <v>501</v>
      </c>
      <c r="B1594" s="34" t="s">
        <v>1885</v>
      </c>
      <c r="C1594" s="35">
        <v>1.8</v>
      </c>
      <c r="D1594" s="30">
        <f t="shared" si="172"/>
        <v>67.410000000000011</v>
      </c>
      <c r="E1594" s="30">
        <f t="shared" si="173"/>
        <v>64.039500000000004</v>
      </c>
      <c r="F1594" s="82">
        <f t="shared" si="174"/>
        <v>60.669000000000011</v>
      </c>
      <c r="G1594" s="29"/>
      <c r="H1594" s="82">
        <f t="shared" ca="1" si="171"/>
        <v>67.410000000000011</v>
      </c>
      <c r="I1594" s="36">
        <f t="shared" ca="1" si="175"/>
        <v>0</v>
      </c>
      <c r="J1594" s="14"/>
    </row>
    <row r="1595" spans="1:10" ht="15.75" customHeight="1" x14ac:dyDescent="0.25">
      <c r="A1595" s="41" t="s">
        <v>501</v>
      </c>
      <c r="B1595" s="34" t="s">
        <v>1886</v>
      </c>
      <c r="C1595" s="35">
        <v>1.8</v>
      </c>
      <c r="D1595" s="30">
        <f t="shared" si="172"/>
        <v>67.410000000000011</v>
      </c>
      <c r="E1595" s="30">
        <f t="shared" si="173"/>
        <v>64.039500000000004</v>
      </c>
      <c r="F1595" s="82">
        <f t="shared" si="174"/>
        <v>60.669000000000011</v>
      </c>
      <c r="G1595" s="29"/>
      <c r="H1595" s="82">
        <f t="shared" ca="1" si="171"/>
        <v>67.410000000000011</v>
      </c>
      <c r="I1595" s="36">
        <f t="shared" ca="1" si="175"/>
        <v>0</v>
      </c>
      <c r="J1595" s="14"/>
    </row>
    <row r="1596" spans="1:10" ht="15.75" customHeight="1" x14ac:dyDescent="0.25">
      <c r="A1596" s="41" t="s">
        <v>501</v>
      </c>
      <c r="B1596" s="34" t="s">
        <v>1887</v>
      </c>
      <c r="C1596" s="35">
        <v>1.8</v>
      </c>
      <c r="D1596" s="30">
        <f t="shared" si="172"/>
        <v>67.410000000000011</v>
      </c>
      <c r="E1596" s="30">
        <f t="shared" si="173"/>
        <v>64.039500000000004</v>
      </c>
      <c r="F1596" s="82">
        <f t="shared" si="174"/>
        <v>60.669000000000011</v>
      </c>
      <c r="G1596" s="29"/>
      <c r="H1596" s="82">
        <f t="shared" ca="1" si="171"/>
        <v>67.410000000000011</v>
      </c>
      <c r="I1596" s="36">
        <f t="shared" ca="1" si="175"/>
        <v>0</v>
      </c>
      <c r="J1596" s="14"/>
    </row>
    <row r="1597" spans="1:10" ht="15.75" customHeight="1" x14ac:dyDescent="0.25">
      <c r="A1597" s="41" t="s">
        <v>501</v>
      </c>
      <c r="B1597" s="34" t="s">
        <v>1888</v>
      </c>
      <c r="C1597" s="35">
        <v>1.8</v>
      </c>
      <c r="D1597" s="30">
        <f t="shared" si="172"/>
        <v>67.410000000000011</v>
      </c>
      <c r="E1597" s="30">
        <f t="shared" si="173"/>
        <v>64.039500000000004</v>
      </c>
      <c r="F1597" s="82">
        <f t="shared" si="174"/>
        <v>60.669000000000011</v>
      </c>
      <c r="G1597" s="29"/>
      <c r="H1597" s="82">
        <f t="shared" ca="1" si="171"/>
        <v>67.410000000000011</v>
      </c>
      <c r="I1597" s="36">
        <f t="shared" ca="1" si="175"/>
        <v>0</v>
      </c>
      <c r="J1597" s="14"/>
    </row>
    <row r="1598" spans="1:10" ht="15.75" customHeight="1" x14ac:dyDescent="0.25">
      <c r="A1598" s="41" t="s">
        <v>501</v>
      </c>
      <c r="B1598" s="34" t="s">
        <v>1740</v>
      </c>
      <c r="C1598" s="35">
        <v>1.8</v>
      </c>
      <c r="D1598" s="30">
        <f t="shared" si="172"/>
        <v>67.410000000000011</v>
      </c>
      <c r="E1598" s="30">
        <f t="shared" si="173"/>
        <v>64.039500000000004</v>
      </c>
      <c r="F1598" s="82">
        <f t="shared" si="174"/>
        <v>60.669000000000011</v>
      </c>
      <c r="G1598" s="29"/>
      <c r="H1598" s="82">
        <f t="shared" ca="1" si="171"/>
        <v>67.410000000000011</v>
      </c>
      <c r="I1598" s="36">
        <f t="shared" ca="1" si="175"/>
        <v>0</v>
      </c>
      <c r="J1598" s="14"/>
    </row>
    <row r="1599" spans="1:10" ht="15.75" customHeight="1" x14ac:dyDescent="0.25">
      <c r="A1599" s="41" t="s">
        <v>501</v>
      </c>
      <c r="B1599" s="34" t="s">
        <v>1889</v>
      </c>
      <c r="C1599" s="35">
        <v>1.8</v>
      </c>
      <c r="D1599" s="30">
        <f t="shared" si="172"/>
        <v>67.410000000000011</v>
      </c>
      <c r="E1599" s="30">
        <f t="shared" si="173"/>
        <v>64.039500000000004</v>
      </c>
      <c r="F1599" s="82">
        <f t="shared" si="174"/>
        <v>60.669000000000011</v>
      </c>
      <c r="G1599" s="29"/>
      <c r="H1599" s="82">
        <f t="shared" ca="1" si="171"/>
        <v>67.410000000000011</v>
      </c>
      <c r="I1599" s="36">
        <f t="shared" ca="1" si="175"/>
        <v>0</v>
      </c>
      <c r="J1599" s="14"/>
    </row>
    <row r="1600" spans="1:10" ht="15.75" customHeight="1" x14ac:dyDescent="0.25">
      <c r="A1600" s="41" t="s">
        <v>501</v>
      </c>
      <c r="B1600" s="34" t="s">
        <v>1890</v>
      </c>
      <c r="C1600" s="35">
        <v>1.8</v>
      </c>
      <c r="D1600" s="30">
        <f t="shared" si="172"/>
        <v>67.410000000000011</v>
      </c>
      <c r="E1600" s="30">
        <f t="shared" si="173"/>
        <v>64.039500000000004</v>
      </c>
      <c r="F1600" s="82">
        <f t="shared" si="174"/>
        <v>60.669000000000011</v>
      </c>
      <c r="G1600" s="29"/>
      <c r="H1600" s="82">
        <f t="shared" ca="1" si="171"/>
        <v>67.410000000000011</v>
      </c>
      <c r="I1600" s="36">
        <f t="shared" ca="1" si="175"/>
        <v>0</v>
      </c>
      <c r="J1600" s="14"/>
    </row>
    <row r="1601" spans="1:10" ht="15.75" customHeight="1" x14ac:dyDescent="0.25">
      <c r="A1601" s="41" t="s">
        <v>501</v>
      </c>
      <c r="B1601" s="34" t="s">
        <v>1891</v>
      </c>
      <c r="C1601" s="35">
        <v>1.8</v>
      </c>
      <c r="D1601" s="30">
        <f t="shared" si="172"/>
        <v>67.410000000000011</v>
      </c>
      <c r="E1601" s="30">
        <f t="shared" si="173"/>
        <v>64.039500000000004</v>
      </c>
      <c r="F1601" s="82">
        <f t="shared" si="174"/>
        <v>60.669000000000011</v>
      </c>
      <c r="G1601" s="29"/>
      <c r="H1601" s="82">
        <f t="shared" ca="1" si="171"/>
        <v>67.410000000000011</v>
      </c>
      <c r="I1601" s="36">
        <f t="shared" ca="1" si="175"/>
        <v>0</v>
      </c>
      <c r="J1601" s="14"/>
    </row>
    <row r="1602" spans="1:10" ht="15.75" customHeight="1" x14ac:dyDescent="0.25">
      <c r="A1602" s="41" t="s">
        <v>501</v>
      </c>
      <c r="B1602" s="34" t="s">
        <v>1892</v>
      </c>
      <c r="C1602" s="35">
        <v>1.8</v>
      </c>
      <c r="D1602" s="30">
        <f t="shared" si="172"/>
        <v>67.410000000000011</v>
      </c>
      <c r="E1602" s="30">
        <f t="shared" si="173"/>
        <v>64.039500000000004</v>
      </c>
      <c r="F1602" s="82">
        <f t="shared" si="174"/>
        <v>60.669000000000011</v>
      </c>
      <c r="G1602" s="29"/>
      <c r="H1602" s="82">
        <f t="shared" ca="1" si="171"/>
        <v>67.410000000000011</v>
      </c>
      <c r="I1602" s="36">
        <f t="shared" ca="1" si="175"/>
        <v>0</v>
      </c>
      <c r="J1602" s="14"/>
    </row>
    <row r="1603" spans="1:10" ht="15.75" customHeight="1" x14ac:dyDescent="0.25">
      <c r="A1603" s="41" t="s">
        <v>501</v>
      </c>
      <c r="B1603" s="34" t="s">
        <v>1893</v>
      </c>
      <c r="C1603" s="35">
        <v>1.8</v>
      </c>
      <c r="D1603" s="30">
        <f t="shared" si="172"/>
        <v>67.410000000000011</v>
      </c>
      <c r="E1603" s="30">
        <f t="shared" si="173"/>
        <v>64.039500000000004</v>
      </c>
      <c r="F1603" s="82">
        <f t="shared" si="174"/>
        <v>60.669000000000011</v>
      </c>
      <c r="G1603" s="29"/>
      <c r="H1603" s="82">
        <f t="shared" ca="1" si="171"/>
        <v>67.410000000000011</v>
      </c>
      <c r="I1603" s="36">
        <f t="shared" ca="1" si="175"/>
        <v>0</v>
      </c>
      <c r="J1603" s="14"/>
    </row>
    <row r="1604" spans="1:10" ht="15.75" customHeight="1" x14ac:dyDescent="0.25">
      <c r="A1604" s="41" t="s">
        <v>501</v>
      </c>
      <c r="B1604" s="34" t="s">
        <v>1894</v>
      </c>
      <c r="C1604" s="35">
        <v>1.8</v>
      </c>
      <c r="D1604" s="30">
        <f t="shared" si="172"/>
        <v>67.410000000000011</v>
      </c>
      <c r="E1604" s="30">
        <f t="shared" si="173"/>
        <v>64.039500000000004</v>
      </c>
      <c r="F1604" s="82">
        <f t="shared" si="174"/>
        <v>60.669000000000011</v>
      </c>
      <c r="G1604" s="29"/>
      <c r="H1604" s="82">
        <f t="shared" ca="1" si="171"/>
        <v>67.410000000000011</v>
      </c>
      <c r="I1604" s="36">
        <f t="shared" ca="1" si="175"/>
        <v>0</v>
      </c>
      <c r="J1604" s="14"/>
    </row>
    <row r="1605" spans="1:10" ht="15.75" customHeight="1" x14ac:dyDescent="0.25">
      <c r="A1605" s="41" t="s">
        <v>501</v>
      </c>
      <c r="B1605" s="34" t="s">
        <v>1749</v>
      </c>
      <c r="C1605" s="35">
        <v>1.8</v>
      </c>
      <c r="D1605" s="30">
        <f t="shared" si="172"/>
        <v>67.410000000000011</v>
      </c>
      <c r="E1605" s="30">
        <f t="shared" si="173"/>
        <v>64.039500000000004</v>
      </c>
      <c r="F1605" s="82">
        <f t="shared" si="174"/>
        <v>60.669000000000011</v>
      </c>
      <c r="G1605" s="29"/>
      <c r="H1605" s="82">
        <f t="shared" ca="1" si="171"/>
        <v>67.410000000000011</v>
      </c>
      <c r="I1605" s="36">
        <f t="shared" ca="1" si="175"/>
        <v>0</v>
      </c>
      <c r="J1605" s="14"/>
    </row>
    <row r="1606" spans="1:10" ht="15.75" customHeight="1" x14ac:dyDescent="0.25">
      <c r="A1606" s="41" t="s">
        <v>501</v>
      </c>
      <c r="B1606" s="34" t="s">
        <v>1895</v>
      </c>
      <c r="C1606" s="35">
        <v>1.8</v>
      </c>
      <c r="D1606" s="30">
        <f t="shared" si="172"/>
        <v>67.410000000000011</v>
      </c>
      <c r="E1606" s="30">
        <f t="shared" si="173"/>
        <v>64.039500000000004</v>
      </c>
      <c r="F1606" s="82">
        <f t="shared" si="174"/>
        <v>60.669000000000011</v>
      </c>
      <c r="G1606" s="29"/>
      <c r="H1606" s="82">
        <f t="shared" ca="1" si="171"/>
        <v>67.410000000000011</v>
      </c>
      <c r="I1606" s="36">
        <f t="shared" ca="1" si="175"/>
        <v>0</v>
      </c>
      <c r="J1606" s="14"/>
    </row>
    <row r="1607" spans="1:10" ht="15.75" customHeight="1" x14ac:dyDescent="0.25">
      <c r="A1607" s="41" t="s">
        <v>501</v>
      </c>
      <c r="B1607" s="34" t="s">
        <v>1896</v>
      </c>
      <c r="C1607" s="35">
        <v>1.8</v>
      </c>
      <c r="D1607" s="30">
        <f t="shared" si="172"/>
        <v>67.410000000000011</v>
      </c>
      <c r="E1607" s="30">
        <f t="shared" si="173"/>
        <v>64.039500000000004</v>
      </c>
      <c r="F1607" s="82">
        <f t="shared" si="174"/>
        <v>60.669000000000011</v>
      </c>
      <c r="G1607" s="29"/>
      <c r="H1607" s="82">
        <f t="shared" ca="1" si="171"/>
        <v>67.410000000000011</v>
      </c>
      <c r="I1607" s="36">
        <f t="shared" ca="1" si="175"/>
        <v>0</v>
      </c>
      <c r="J1607" s="14"/>
    </row>
    <row r="1608" spans="1:10" ht="15.75" customHeight="1" x14ac:dyDescent="0.25">
      <c r="A1608" s="41" t="s">
        <v>501</v>
      </c>
      <c r="B1608" s="34" t="s">
        <v>1897</v>
      </c>
      <c r="C1608" s="35">
        <v>1.8</v>
      </c>
      <c r="D1608" s="30">
        <f t="shared" si="172"/>
        <v>67.410000000000011</v>
      </c>
      <c r="E1608" s="30">
        <f t="shared" si="173"/>
        <v>64.039500000000004</v>
      </c>
      <c r="F1608" s="82">
        <f t="shared" si="174"/>
        <v>60.669000000000011</v>
      </c>
      <c r="G1608" s="29"/>
      <c r="H1608" s="82">
        <f t="shared" ca="1" si="171"/>
        <v>67.410000000000011</v>
      </c>
      <c r="I1608" s="36">
        <f t="shared" ca="1" si="175"/>
        <v>0</v>
      </c>
      <c r="J1608" s="14"/>
    </row>
    <row r="1609" spans="1:10" ht="15.75" customHeight="1" x14ac:dyDescent="0.25">
      <c r="A1609" s="41" t="s">
        <v>501</v>
      </c>
      <c r="B1609" s="34" t="s">
        <v>1898</v>
      </c>
      <c r="C1609" s="35">
        <v>1.8</v>
      </c>
      <c r="D1609" s="30">
        <f t="shared" si="172"/>
        <v>67.410000000000011</v>
      </c>
      <c r="E1609" s="30">
        <f t="shared" si="173"/>
        <v>64.039500000000004</v>
      </c>
      <c r="F1609" s="82">
        <f t="shared" si="174"/>
        <v>60.669000000000011</v>
      </c>
      <c r="G1609" s="29"/>
      <c r="H1609" s="82">
        <f t="shared" ca="1" si="171"/>
        <v>67.410000000000011</v>
      </c>
      <c r="I1609" s="36">
        <f t="shared" ca="1" si="175"/>
        <v>0</v>
      </c>
      <c r="J1609" s="14"/>
    </row>
    <row r="1610" spans="1:10" ht="15.75" customHeight="1" x14ac:dyDescent="0.25">
      <c r="A1610" s="41" t="s">
        <v>501</v>
      </c>
      <c r="B1610" s="34" t="s">
        <v>1899</v>
      </c>
      <c r="C1610" s="35">
        <v>1.8</v>
      </c>
      <c r="D1610" s="30">
        <f t="shared" si="172"/>
        <v>67.410000000000011</v>
      </c>
      <c r="E1610" s="30">
        <f t="shared" si="173"/>
        <v>64.039500000000004</v>
      </c>
      <c r="F1610" s="82">
        <f t="shared" si="174"/>
        <v>60.669000000000011</v>
      </c>
      <c r="G1610" s="29"/>
      <c r="H1610" s="82">
        <f t="shared" ca="1" si="171"/>
        <v>67.410000000000011</v>
      </c>
      <c r="I1610" s="36">
        <f t="shared" ca="1" si="175"/>
        <v>0</v>
      </c>
      <c r="J1610" s="14"/>
    </row>
    <row r="1611" spans="1:10" ht="15.75" customHeight="1" x14ac:dyDescent="0.25">
      <c r="A1611" s="41" t="s">
        <v>501</v>
      </c>
      <c r="B1611" s="34" t="s">
        <v>1900</v>
      </c>
      <c r="C1611" s="35">
        <v>1.8</v>
      </c>
      <c r="D1611" s="30">
        <f t="shared" si="172"/>
        <v>67.410000000000011</v>
      </c>
      <c r="E1611" s="30">
        <f t="shared" si="173"/>
        <v>64.039500000000004</v>
      </c>
      <c r="F1611" s="82">
        <f t="shared" si="174"/>
        <v>60.669000000000011</v>
      </c>
      <c r="G1611" s="29"/>
      <c r="H1611" s="82">
        <f t="shared" ca="1" si="171"/>
        <v>67.410000000000011</v>
      </c>
      <c r="I1611" s="36">
        <f t="shared" ca="1" si="175"/>
        <v>0</v>
      </c>
      <c r="J1611" s="14"/>
    </row>
    <row r="1612" spans="1:10" ht="15.75" customHeight="1" x14ac:dyDescent="0.25">
      <c r="A1612" s="41" t="s">
        <v>501</v>
      </c>
      <c r="B1612" s="34" t="s">
        <v>1901</v>
      </c>
      <c r="C1612" s="35">
        <v>1.8</v>
      </c>
      <c r="D1612" s="30">
        <f t="shared" si="172"/>
        <v>67.410000000000011</v>
      </c>
      <c r="E1612" s="30">
        <f t="shared" si="173"/>
        <v>64.039500000000004</v>
      </c>
      <c r="F1612" s="82">
        <f t="shared" si="174"/>
        <v>60.669000000000011</v>
      </c>
      <c r="G1612" s="29"/>
      <c r="H1612" s="82">
        <f t="shared" ca="1" si="171"/>
        <v>67.410000000000011</v>
      </c>
      <c r="I1612" s="36">
        <f t="shared" ca="1" si="175"/>
        <v>0</v>
      </c>
      <c r="J1612" s="14"/>
    </row>
    <row r="1613" spans="1:10" ht="15.75" customHeight="1" x14ac:dyDescent="0.25">
      <c r="A1613" s="41" t="s">
        <v>501</v>
      </c>
      <c r="B1613" s="34" t="s">
        <v>1902</v>
      </c>
      <c r="C1613" s="35">
        <v>1.8</v>
      </c>
      <c r="D1613" s="30">
        <f t="shared" si="172"/>
        <v>67.410000000000011</v>
      </c>
      <c r="E1613" s="30">
        <f t="shared" si="173"/>
        <v>64.039500000000004</v>
      </c>
      <c r="F1613" s="82">
        <f t="shared" si="174"/>
        <v>60.669000000000011</v>
      </c>
      <c r="G1613" s="29"/>
      <c r="H1613" s="82">
        <f t="shared" ref="H1613:H1676" ca="1" si="176">IF($H$8&lt;2500,D1613, IF(AND($H$8&lt;5000,$H$8&gt;2500),E1613,F1613))</f>
        <v>67.410000000000011</v>
      </c>
      <c r="I1613" s="36">
        <f t="shared" ca="1" si="175"/>
        <v>0</v>
      </c>
      <c r="J1613" s="14"/>
    </row>
    <row r="1614" spans="1:10" ht="15.75" customHeight="1" x14ac:dyDescent="0.25">
      <c r="A1614" s="41" t="s">
        <v>501</v>
      </c>
      <c r="B1614" s="34" t="s">
        <v>1903</v>
      </c>
      <c r="C1614" s="35">
        <v>1.8</v>
      </c>
      <c r="D1614" s="30">
        <f t="shared" si="172"/>
        <v>67.410000000000011</v>
      </c>
      <c r="E1614" s="30">
        <f t="shared" si="173"/>
        <v>64.039500000000004</v>
      </c>
      <c r="F1614" s="82">
        <f t="shared" si="174"/>
        <v>60.669000000000011</v>
      </c>
      <c r="G1614" s="29"/>
      <c r="H1614" s="82">
        <f t="shared" ca="1" si="176"/>
        <v>67.410000000000011</v>
      </c>
      <c r="I1614" s="36">
        <f t="shared" ca="1" si="175"/>
        <v>0</v>
      </c>
      <c r="J1614" s="14"/>
    </row>
    <row r="1615" spans="1:10" ht="15.75" customHeight="1" x14ac:dyDescent="0.25">
      <c r="A1615" s="41" t="s">
        <v>501</v>
      </c>
      <c r="B1615" s="34" t="s">
        <v>1904</v>
      </c>
      <c r="C1615" s="35">
        <v>1.8</v>
      </c>
      <c r="D1615" s="30">
        <f t="shared" si="172"/>
        <v>67.410000000000011</v>
      </c>
      <c r="E1615" s="30">
        <f t="shared" si="173"/>
        <v>64.039500000000004</v>
      </c>
      <c r="F1615" s="82">
        <f t="shared" si="174"/>
        <v>60.669000000000011</v>
      </c>
      <c r="G1615" s="29"/>
      <c r="H1615" s="82">
        <f t="shared" ca="1" si="176"/>
        <v>67.410000000000011</v>
      </c>
      <c r="I1615" s="36">
        <f t="shared" ca="1" si="175"/>
        <v>0</v>
      </c>
      <c r="J1615" s="14"/>
    </row>
    <row r="1616" spans="1:10" ht="15.75" customHeight="1" x14ac:dyDescent="0.25">
      <c r="A1616" s="41" t="s">
        <v>501</v>
      </c>
      <c r="B1616" s="34" t="s">
        <v>1905</v>
      </c>
      <c r="C1616" s="35">
        <v>1.8</v>
      </c>
      <c r="D1616" s="30">
        <f t="shared" si="172"/>
        <v>67.410000000000011</v>
      </c>
      <c r="E1616" s="30">
        <f t="shared" si="173"/>
        <v>64.039500000000004</v>
      </c>
      <c r="F1616" s="82">
        <f t="shared" si="174"/>
        <v>60.669000000000011</v>
      </c>
      <c r="G1616" s="29"/>
      <c r="H1616" s="82">
        <f t="shared" ca="1" si="176"/>
        <v>67.410000000000011</v>
      </c>
      <c r="I1616" s="36">
        <f t="shared" ca="1" si="175"/>
        <v>0</v>
      </c>
      <c r="J1616" s="14"/>
    </row>
    <row r="1617" spans="1:10" ht="15.75" customHeight="1" x14ac:dyDescent="0.25">
      <c r="A1617" s="41" t="s">
        <v>501</v>
      </c>
      <c r="B1617" s="34" t="s">
        <v>1906</v>
      </c>
      <c r="C1617" s="35">
        <v>1.8</v>
      </c>
      <c r="D1617" s="30">
        <f t="shared" si="172"/>
        <v>67.410000000000011</v>
      </c>
      <c r="E1617" s="30">
        <f t="shared" si="173"/>
        <v>64.039500000000004</v>
      </c>
      <c r="F1617" s="82">
        <f t="shared" si="174"/>
        <v>60.669000000000011</v>
      </c>
      <c r="G1617" s="29"/>
      <c r="H1617" s="82">
        <f t="shared" ca="1" si="176"/>
        <v>67.410000000000011</v>
      </c>
      <c r="I1617" s="36">
        <f t="shared" ca="1" si="175"/>
        <v>0</v>
      </c>
      <c r="J1617" s="14"/>
    </row>
    <row r="1618" spans="1:10" ht="15.75" customHeight="1" x14ac:dyDescent="0.25">
      <c r="A1618" s="41" t="s">
        <v>501</v>
      </c>
      <c r="B1618" s="34" t="s">
        <v>1907</v>
      </c>
      <c r="C1618" s="35">
        <v>1.8</v>
      </c>
      <c r="D1618" s="30">
        <f t="shared" si="172"/>
        <v>67.410000000000011</v>
      </c>
      <c r="E1618" s="30">
        <f t="shared" si="173"/>
        <v>64.039500000000004</v>
      </c>
      <c r="F1618" s="82">
        <f t="shared" si="174"/>
        <v>60.669000000000011</v>
      </c>
      <c r="G1618" s="29"/>
      <c r="H1618" s="82">
        <f t="shared" ca="1" si="176"/>
        <v>67.410000000000011</v>
      </c>
      <c r="I1618" s="36">
        <f t="shared" ca="1" si="175"/>
        <v>0</v>
      </c>
      <c r="J1618" s="14"/>
    </row>
    <row r="1619" spans="1:10" ht="15.75" customHeight="1" x14ac:dyDescent="0.25">
      <c r="A1619" s="41" t="s">
        <v>501</v>
      </c>
      <c r="B1619" s="34" t="s">
        <v>1908</v>
      </c>
      <c r="C1619" s="35">
        <v>1.8</v>
      </c>
      <c r="D1619" s="30">
        <f t="shared" si="172"/>
        <v>67.410000000000011</v>
      </c>
      <c r="E1619" s="30">
        <f t="shared" si="173"/>
        <v>64.039500000000004</v>
      </c>
      <c r="F1619" s="82">
        <f t="shared" si="174"/>
        <v>60.669000000000011</v>
      </c>
      <c r="G1619" s="29"/>
      <c r="H1619" s="82">
        <f t="shared" ca="1" si="176"/>
        <v>67.410000000000011</v>
      </c>
      <c r="I1619" s="36">
        <f t="shared" ca="1" si="175"/>
        <v>0</v>
      </c>
      <c r="J1619" s="14"/>
    </row>
    <row r="1620" spans="1:10" ht="15.75" customHeight="1" x14ac:dyDescent="0.25">
      <c r="A1620" s="41" t="s">
        <v>501</v>
      </c>
      <c r="B1620" s="34" t="s">
        <v>1909</v>
      </c>
      <c r="C1620" s="35">
        <v>1.8</v>
      </c>
      <c r="D1620" s="30">
        <f t="shared" si="172"/>
        <v>67.410000000000011</v>
      </c>
      <c r="E1620" s="30">
        <f t="shared" si="173"/>
        <v>64.039500000000004</v>
      </c>
      <c r="F1620" s="82">
        <f t="shared" si="174"/>
        <v>60.669000000000011</v>
      </c>
      <c r="G1620" s="29"/>
      <c r="H1620" s="82">
        <f t="shared" ca="1" si="176"/>
        <v>67.410000000000011</v>
      </c>
      <c r="I1620" s="36">
        <f t="shared" ca="1" si="175"/>
        <v>0</v>
      </c>
      <c r="J1620" s="14"/>
    </row>
    <row r="1621" spans="1:10" ht="15.75" customHeight="1" x14ac:dyDescent="0.25">
      <c r="A1621" s="41" t="s">
        <v>501</v>
      </c>
      <c r="B1621" s="34" t="s">
        <v>1910</v>
      </c>
      <c r="C1621" s="35">
        <v>1.8</v>
      </c>
      <c r="D1621" s="30">
        <f t="shared" si="172"/>
        <v>67.410000000000011</v>
      </c>
      <c r="E1621" s="30">
        <f t="shared" si="173"/>
        <v>64.039500000000004</v>
      </c>
      <c r="F1621" s="82">
        <f t="shared" si="174"/>
        <v>60.669000000000011</v>
      </c>
      <c r="G1621" s="29"/>
      <c r="H1621" s="82">
        <f t="shared" ca="1" si="176"/>
        <v>67.410000000000011</v>
      </c>
      <c r="I1621" s="36">
        <f t="shared" ca="1" si="175"/>
        <v>0</v>
      </c>
      <c r="J1621" s="14"/>
    </row>
    <row r="1622" spans="1:10" ht="15.75" customHeight="1" x14ac:dyDescent="0.25">
      <c r="A1622" s="41" t="s">
        <v>501</v>
      </c>
      <c r="B1622" s="34" t="s">
        <v>1911</v>
      </c>
      <c r="C1622" s="35">
        <v>1.8</v>
      </c>
      <c r="D1622" s="30">
        <f t="shared" si="172"/>
        <v>67.410000000000011</v>
      </c>
      <c r="E1622" s="30">
        <f t="shared" si="173"/>
        <v>64.039500000000004</v>
      </c>
      <c r="F1622" s="82">
        <f t="shared" si="174"/>
        <v>60.669000000000011</v>
      </c>
      <c r="G1622" s="29"/>
      <c r="H1622" s="82">
        <f t="shared" ca="1" si="176"/>
        <v>67.410000000000011</v>
      </c>
      <c r="I1622" s="36">
        <f t="shared" ca="1" si="175"/>
        <v>0</v>
      </c>
      <c r="J1622" s="14"/>
    </row>
    <row r="1623" spans="1:10" ht="15.75" customHeight="1" x14ac:dyDescent="0.25">
      <c r="A1623" s="41" t="s">
        <v>501</v>
      </c>
      <c r="B1623" s="34" t="s">
        <v>1912</v>
      </c>
      <c r="C1623" s="35">
        <v>1.8</v>
      </c>
      <c r="D1623" s="30">
        <f t="shared" si="172"/>
        <v>67.410000000000011</v>
      </c>
      <c r="E1623" s="30">
        <f t="shared" si="173"/>
        <v>64.039500000000004</v>
      </c>
      <c r="F1623" s="82">
        <f t="shared" si="174"/>
        <v>60.669000000000011</v>
      </c>
      <c r="G1623" s="29"/>
      <c r="H1623" s="82">
        <f t="shared" ca="1" si="176"/>
        <v>67.410000000000011</v>
      </c>
      <c r="I1623" s="36">
        <f t="shared" ca="1" si="175"/>
        <v>0</v>
      </c>
      <c r="J1623" s="14"/>
    </row>
    <row r="1624" spans="1:10" ht="15.75" customHeight="1" x14ac:dyDescent="0.25">
      <c r="A1624" s="41" t="s">
        <v>587</v>
      </c>
      <c r="B1624" s="34" t="s">
        <v>1913</v>
      </c>
      <c r="C1624" s="35">
        <v>2.6</v>
      </c>
      <c r="D1624" s="30">
        <f t="shared" si="172"/>
        <v>97.37</v>
      </c>
      <c r="E1624" s="30">
        <f t="shared" si="173"/>
        <v>92.501499999999993</v>
      </c>
      <c r="F1624" s="82">
        <f t="shared" si="174"/>
        <v>87.63300000000001</v>
      </c>
      <c r="G1624" s="29"/>
      <c r="H1624" s="82">
        <f t="shared" ca="1" si="176"/>
        <v>97.37</v>
      </c>
      <c r="I1624" s="36">
        <f t="shared" ca="1" si="175"/>
        <v>0</v>
      </c>
      <c r="J1624" s="14"/>
    </row>
    <row r="1625" spans="1:10" ht="15.75" customHeight="1" x14ac:dyDescent="0.25">
      <c r="A1625" s="41" t="s">
        <v>587</v>
      </c>
      <c r="B1625" s="34" t="s">
        <v>1914</v>
      </c>
      <c r="C1625" s="35">
        <v>2.6</v>
      </c>
      <c r="D1625" s="30">
        <f t="shared" si="172"/>
        <v>97.37</v>
      </c>
      <c r="E1625" s="30">
        <f t="shared" si="173"/>
        <v>92.501499999999993</v>
      </c>
      <c r="F1625" s="82">
        <f t="shared" si="174"/>
        <v>87.63300000000001</v>
      </c>
      <c r="G1625" s="29"/>
      <c r="H1625" s="82">
        <f t="shared" ca="1" si="176"/>
        <v>97.37</v>
      </c>
      <c r="I1625" s="36">
        <f t="shared" ca="1" si="175"/>
        <v>0</v>
      </c>
      <c r="J1625" s="14"/>
    </row>
    <row r="1626" spans="1:10" ht="15.75" customHeight="1" x14ac:dyDescent="0.25">
      <c r="A1626" s="41" t="s">
        <v>587</v>
      </c>
      <c r="B1626" s="34" t="s">
        <v>1915</v>
      </c>
      <c r="C1626" s="35">
        <v>2.6</v>
      </c>
      <c r="D1626" s="30">
        <f t="shared" si="172"/>
        <v>97.37</v>
      </c>
      <c r="E1626" s="30">
        <f t="shared" si="173"/>
        <v>92.501499999999993</v>
      </c>
      <c r="F1626" s="82">
        <f t="shared" si="174"/>
        <v>87.63300000000001</v>
      </c>
      <c r="G1626" s="29"/>
      <c r="H1626" s="82">
        <f t="shared" ca="1" si="176"/>
        <v>97.37</v>
      </c>
      <c r="I1626" s="36">
        <f t="shared" ca="1" si="175"/>
        <v>0</v>
      </c>
      <c r="J1626" s="14"/>
    </row>
    <row r="1627" spans="1:10" ht="15.75" customHeight="1" x14ac:dyDescent="0.25">
      <c r="A1627" s="41" t="s">
        <v>587</v>
      </c>
      <c r="B1627" s="34" t="s">
        <v>1916</v>
      </c>
      <c r="C1627" s="35">
        <v>2.6</v>
      </c>
      <c r="D1627" s="30">
        <f t="shared" si="172"/>
        <v>97.37</v>
      </c>
      <c r="E1627" s="30">
        <f t="shared" si="173"/>
        <v>92.501499999999993</v>
      </c>
      <c r="F1627" s="82">
        <f t="shared" si="174"/>
        <v>87.63300000000001</v>
      </c>
      <c r="G1627" s="29"/>
      <c r="H1627" s="82">
        <f t="shared" ca="1" si="176"/>
        <v>97.37</v>
      </c>
      <c r="I1627" s="36">
        <f t="shared" ca="1" si="175"/>
        <v>0</v>
      </c>
      <c r="J1627" s="14"/>
    </row>
    <row r="1628" spans="1:10" ht="15.75" customHeight="1" x14ac:dyDescent="0.25">
      <c r="A1628" s="41" t="s">
        <v>587</v>
      </c>
      <c r="B1628" s="34" t="s">
        <v>1917</v>
      </c>
      <c r="C1628" s="35">
        <v>2.6</v>
      </c>
      <c r="D1628" s="30">
        <f t="shared" si="172"/>
        <v>97.37</v>
      </c>
      <c r="E1628" s="30">
        <f t="shared" si="173"/>
        <v>92.501499999999993</v>
      </c>
      <c r="F1628" s="82">
        <f t="shared" si="174"/>
        <v>87.63300000000001</v>
      </c>
      <c r="G1628" s="29"/>
      <c r="H1628" s="82">
        <f t="shared" ca="1" si="176"/>
        <v>97.37</v>
      </c>
      <c r="I1628" s="36">
        <f t="shared" ca="1" si="175"/>
        <v>0</v>
      </c>
      <c r="J1628" s="14"/>
    </row>
    <row r="1629" spans="1:10" ht="15.75" customHeight="1" x14ac:dyDescent="0.25">
      <c r="A1629" s="41" t="s">
        <v>587</v>
      </c>
      <c r="B1629" s="34" t="s">
        <v>1918</v>
      </c>
      <c r="C1629" s="35">
        <v>2.6</v>
      </c>
      <c r="D1629" s="30">
        <f t="shared" si="172"/>
        <v>97.37</v>
      </c>
      <c r="E1629" s="30">
        <f t="shared" si="173"/>
        <v>92.501499999999993</v>
      </c>
      <c r="F1629" s="82">
        <f t="shared" si="174"/>
        <v>87.63300000000001</v>
      </c>
      <c r="G1629" s="29"/>
      <c r="H1629" s="82">
        <f t="shared" ca="1" si="176"/>
        <v>97.37</v>
      </c>
      <c r="I1629" s="36">
        <f t="shared" ca="1" si="175"/>
        <v>0</v>
      </c>
      <c r="J1629" s="14"/>
    </row>
    <row r="1630" spans="1:10" ht="15.75" customHeight="1" x14ac:dyDescent="0.25">
      <c r="A1630" s="41" t="s">
        <v>587</v>
      </c>
      <c r="B1630" s="34" t="s">
        <v>1919</v>
      </c>
      <c r="C1630" s="35">
        <v>2.6</v>
      </c>
      <c r="D1630" s="30">
        <f t="shared" si="172"/>
        <v>97.37</v>
      </c>
      <c r="E1630" s="30">
        <f t="shared" si="173"/>
        <v>92.501499999999993</v>
      </c>
      <c r="F1630" s="82">
        <f t="shared" si="174"/>
        <v>87.63300000000001</v>
      </c>
      <c r="G1630" s="29"/>
      <c r="H1630" s="82">
        <f t="shared" ca="1" si="176"/>
        <v>97.37</v>
      </c>
      <c r="I1630" s="36">
        <f t="shared" ca="1" si="175"/>
        <v>0</v>
      </c>
      <c r="J1630" s="14"/>
    </row>
    <row r="1631" spans="1:10" ht="15.75" customHeight="1" x14ac:dyDescent="0.25">
      <c r="A1631" s="41" t="s">
        <v>587</v>
      </c>
      <c r="B1631" s="34" t="s">
        <v>1920</v>
      </c>
      <c r="C1631" s="35">
        <v>2.6</v>
      </c>
      <c r="D1631" s="30">
        <f t="shared" si="172"/>
        <v>97.37</v>
      </c>
      <c r="E1631" s="30">
        <f t="shared" si="173"/>
        <v>92.501499999999993</v>
      </c>
      <c r="F1631" s="82">
        <f t="shared" si="174"/>
        <v>87.63300000000001</v>
      </c>
      <c r="G1631" s="29"/>
      <c r="H1631" s="82">
        <f t="shared" ca="1" si="176"/>
        <v>97.37</v>
      </c>
      <c r="I1631" s="36">
        <f t="shared" ca="1" si="175"/>
        <v>0</v>
      </c>
      <c r="J1631" s="14"/>
    </row>
    <row r="1632" spans="1:10" ht="15.75" customHeight="1" x14ac:dyDescent="0.25">
      <c r="A1632" s="41" t="s">
        <v>587</v>
      </c>
      <c r="B1632" s="34" t="s">
        <v>1921</v>
      </c>
      <c r="C1632" s="35">
        <v>2.6</v>
      </c>
      <c r="D1632" s="30">
        <f t="shared" si="172"/>
        <v>97.37</v>
      </c>
      <c r="E1632" s="30">
        <f t="shared" si="173"/>
        <v>92.501499999999993</v>
      </c>
      <c r="F1632" s="82">
        <f t="shared" si="174"/>
        <v>87.63300000000001</v>
      </c>
      <c r="G1632" s="29"/>
      <c r="H1632" s="82">
        <f t="shared" ca="1" si="176"/>
        <v>97.37</v>
      </c>
      <c r="I1632" s="36">
        <f t="shared" ca="1" si="175"/>
        <v>0</v>
      </c>
      <c r="J1632" s="14"/>
    </row>
    <row r="1633" spans="1:13" ht="15.75" customHeight="1" x14ac:dyDescent="0.25">
      <c r="A1633" s="41" t="s">
        <v>587</v>
      </c>
      <c r="B1633" s="34" t="s">
        <v>1922</v>
      </c>
      <c r="C1633" s="35">
        <v>2.6</v>
      </c>
      <c r="D1633" s="30">
        <f t="shared" si="172"/>
        <v>97.37</v>
      </c>
      <c r="E1633" s="30">
        <f t="shared" si="173"/>
        <v>92.501499999999993</v>
      </c>
      <c r="F1633" s="82">
        <f t="shared" si="174"/>
        <v>87.63300000000001</v>
      </c>
      <c r="G1633" s="29"/>
      <c r="H1633" s="82">
        <f t="shared" ca="1" si="176"/>
        <v>97.37</v>
      </c>
      <c r="I1633" s="36">
        <f t="shared" ca="1" si="175"/>
        <v>0</v>
      </c>
      <c r="J1633" s="14"/>
    </row>
    <row r="1634" spans="1:13" ht="15.75" customHeight="1" x14ac:dyDescent="0.25">
      <c r="A1634" s="41" t="s">
        <v>587</v>
      </c>
      <c r="B1634" s="34" t="s">
        <v>1923</v>
      </c>
      <c r="C1634" s="35">
        <v>2.6</v>
      </c>
      <c r="D1634" s="30">
        <f t="shared" si="172"/>
        <v>97.37</v>
      </c>
      <c r="E1634" s="30">
        <f t="shared" si="173"/>
        <v>92.501499999999993</v>
      </c>
      <c r="F1634" s="82">
        <f t="shared" si="174"/>
        <v>87.63300000000001</v>
      </c>
      <c r="G1634" s="29"/>
      <c r="H1634" s="82">
        <f t="shared" ca="1" si="176"/>
        <v>97.37</v>
      </c>
      <c r="I1634" s="36">
        <f t="shared" ca="1" si="175"/>
        <v>0</v>
      </c>
      <c r="J1634" s="14"/>
    </row>
    <row r="1635" spans="1:13" ht="15.75" customHeight="1" x14ac:dyDescent="0.25">
      <c r="A1635" s="41" t="s">
        <v>587</v>
      </c>
      <c r="B1635" s="34" t="s">
        <v>1924</v>
      </c>
      <c r="C1635" s="35">
        <v>2.6</v>
      </c>
      <c r="D1635" s="30">
        <f t="shared" si="172"/>
        <v>97.37</v>
      </c>
      <c r="E1635" s="30">
        <f t="shared" si="173"/>
        <v>92.501499999999993</v>
      </c>
      <c r="F1635" s="82">
        <f t="shared" si="174"/>
        <v>87.63300000000001</v>
      </c>
      <c r="G1635" s="29"/>
      <c r="H1635" s="82">
        <f t="shared" ca="1" si="176"/>
        <v>97.37</v>
      </c>
      <c r="I1635" s="36">
        <f t="shared" ca="1" si="175"/>
        <v>0</v>
      </c>
      <c r="J1635" s="14"/>
    </row>
    <row r="1636" spans="1:13" ht="15.75" customHeight="1" x14ac:dyDescent="0.25">
      <c r="A1636" s="41" t="s">
        <v>587</v>
      </c>
      <c r="B1636" s="34" t="s">
        <v>1925</v>
      </c>
      <c r="C1636" s="35">
        <v>2.6</v>
      </c>
      <c r="D1636" s="30">
        <f t="shared" si="172"/>
        <v>97.37</v>
      </c>
      <c r="E1636" s="30">
        <f t="shared" si="173"/>
        <v>92.501499999999993</v>
      </c>
      <c r="F1636" s="82">
        <f t="shared" si="174"/>
        <v>87.63300000000001</v>
      </c>
      <c r="G1636" s="29"/>
      <c r="H1636" s="82">
        <f t="shared" ca="1" si="176"/>
        <v>97.37</v>
      </c>
      <c r="I1636" s="36">
        <f t="shared" ca="1" si="175"/>
        <v>0</v>
      </c>
      <c r="J1636" s="14"/>
    </row>
    <row r="1637" spans="1:13" ht="15.75" customHeight="1" x14ac:dyDescent="0.25">
      <c r="A1637" s="41" t="s">
        <v>587</v>
      </c>
      <c r="B1637" s="34" t="s">
        <v>1926</v>
      </c>
      <c r="C1637" s="35">
        <v>2.6</v>
      </c>
      <c r="D1637" s="30">
        <f t="shared" si="172"/>
        <v>97.37</v>
      </c>
      <c r="E1637" s="30">
        <f t="shared" si="173"/>
        <v>92.501499999999993</v>
      </c>
      <c r="F1637" s="82">
        <f t="shared" si="174"/>
        <v>87.63300000000001</v>
      </c>
      <c r="G1637" s="29"/>
      <c r="H1637" s="82">
        <f t="shared" ca="1" si="176"/>
        <v>97.37</v>
      </c>
      <c r="I1637" s="36">
        <f t="shared" ca="1" si="175"/>
        <v>0</v>
      </c>
      <c r="J1637" s="14"/>
    </row>
    <row r="1638" spans="1:13" ht="15.75" customHeight="1" x14ac:dyDescent="0.25">
      <c r="A1638" s="41" t="s">
        <v>587</v>
      </c>
      <c r="B1638" s="34" t="s">
        <v>1927</v>
      </c>
      <c r="C1638" s="35">
        <v>2.6</v>
      </c>
      <c r="D1638" s="30">
        <f t="shared" si="172"/>
        <v>97.37</v>
      </c>
      <c r="E1638" s="30">
        <f t="shared" si="173"/>
        <v>92.501499999999993</v>
      </c>
      <c r="F1638" s="82">
        <f t="shared" si="174"/>
        <v>87.63300000000001</v>
      </c>
      <c r="G1638" s="29"/>
      <c r="H1638" s="82">
        <f t="shared" ca="1" si="176"/>
        <v>97.37</v>
      </c>
      <c r="I1638" s="36">
        <f t="shared" ca="1" si="175"/>
        <v>0</v>
      </c>
      <c r="J1638" s="14"/>
    </row>
    <row r="1639" spans="1:13" ht="15.75" customHeight="1" x14ac:dyDescent="0.25">
      <c r="A1639" s="41" t="s">
        <v>587</v>
      </c>
      <c r="B1639" s="34" t="s">
        <v>1928</v>
      </c>
      <c r="C1639" s="35">
        <v>2.6</v>
      </c>
      <c r="D1639" s="30">
        <f t="shared" si="172"/>
        <v>97.37</v>
      </c>
      <c r="E1639" s="30">
        <f t="shared" si="173"/>
        <v>92.501499999999993</v>
      </c>
      <c r="F1639" s="82">
        <f t="shared" si="174"/>
        <v>87.63300000000001</v>
      </c>
      <c r="G1639" s="29"/>
      <c r="H1639" s="82">
        <f t="shared" ca="1" si="176"/>
        <v>97.37</v>
      </c>
      <c r="I1639" s="36">
        <f t="shared" ca="1" si="175"/>
        <v>0</v>
      </c>
      <c r="J1639" s="14"/>
    </row>
    <row r="1640" spans="1:13" ht="15.75" customHeight="1" x14ac:dyDescent="0.25">
      <c r="A1640" s="41" t="s">
        <v>587</v>
      </c>
      <c r="B1640" s="34" t="s">
        <v>1929</v>
      </c>
      <c r="C1640" s="35">
        <v>2.6</v>
      </c>
      <c r="D1640" s="30">
        <f t="shared" si="172"/>
        <v>97.37</v>
      </c>
      <c r="E1640" s="30">
        <f t="shared" si="173"/>
        <v>92.501499999999993</v>
      </c>
      <c r="F1640" s="82">
        <f t="shared" si="174"/>
        <v>87.63300000000001</v>
      </c>
      <c r="G1640" s="29"/>
      <c r="H1640" s="82">
        <f t="shared" ca="1" si="176"/>
        <v>97.37</v>
      </c>
      <c r="I1640" s="36">
        <f t="shared" ca="1" si="175"/>
        <v>0</v>
      </c>
      <c r="J1640" s="14"/>
    </row>
    <row r="1641" spans="1:13" ht="16.5" customHeight="1" x14ac:dyDescent="0.25">
      <c r="A1641" s="49"/>
      <c r="B1641" s="56" t="s">
        <v>2476</v>
      </c>
      <c r="C1641" s="51"/>
      <c r="D1641" s="51"/>
      <c r="E1641" s="52"/>
      <c r="F1641" s="52"/>
      <c r="G1641" s="53"/>
      <c r="H1641" s="82">
        <f t="shared" ca="1" si="176"/>
        <v>0</v>
      </c>
      <c r="I1641" s="55"/>
      <c r="J1641" s="57"/>
      <c r="K1641" s="58"/>
      <c r="L1641" s="13"/>
      <c r="M1641" s="13"/>
    </row>
    <row r="1642" spans="1:13" ht="15.75" customHeight="1" x14ac:dyDescent="0.25">
      <c r="A1642" s="41" t="s">
        <v>605</v>
      </c>
      <c r="B1642" s="34" t="s">
        <v>1109</v>
      </c>
      <c r="C1642" s="35">
        <v>1</v>
      </c>
      <c r="D1642" s="30">
        <f t="shared" ref="D1642" si="177">C1642*$K$9</f>
        <v>37.450000000000003</v>
      </c>
      <c r="E1642" s="30">
        <f t="shared" ref="E1642" si="178">D1642*0.95</f>
        <v>35.577500000000001</v>
      </c>
      <c r="F1642" s="82">
        <f t="shared" ref="F1642" si="179">D1642*0.9</f>
        <v>33.705000000000005</v>
      </c>
      <c r="G1642" s="29"/>
      <c r="H1642" s="82">
        <f t="shared" ca="1" si="176"/>
        <v>37.450000000000003</v>
      </c>
      <c r="I1642" s="36">
        <f t="shared" ref="I1642" ca="1" si="180">G1642*H1642</f>
        <v>0</v>
      </c>
      <c r="J1642" s="14"/>
    </row>
    <row r="1643" spans="1:13" ht="15.75" customHeight="1" x14ac:dyDescent="0.25">
      <c r="A1643" s="41" t="s">
        <v>605</v>
      </c>
      <c r="B1643" s="34" t="s">
        <v>1110</v>
      </c>
      <c r="C1643" s="35">
        <v>1.2</v>
      </c>
      <c r="D1643" s="30">
        <f t="shared" ref="D1643:D1652" si="181">C1643*$K$9</f>
        <v>44.940000000000005</v>
      </c>
      <c r="E1643" s="30">
        <f t="shared" ref="E1643:E1652" si="182">D1643*0.95</f>
        <v>42.693000000000005</v>
      </c>
      <c r="F1643" s="82">
        <f t="shared" ref="F1643:F1652" si="183">D1643*0.9</f>
        <v>40.446000000000005</v>
      </c>
      <c r="G1643" s="29"/>
      <c r="H1643" s="82">
        <f t="shared" ca="1" si="176"/>
        <v>44.940000000000005</v>
      </c>
      <c r="I1643" s="36">
        <f t="shared" ref="I1643:I1652" ca="1" si="184">G1643*H1643</f>
        <v>0</v>
      </c>
      <c r="J1643" s="14"/>
    </row>
    <row r="1644" spans="1:13" ht="15.75" customHeight="1" x14ac:dyDescent="0.25">
      <c r="A1644" s="41" t="s">
        <v>605</v>
      </c>
      <c r="B1644" s="34" t="s">
        <v>1111</v>
      </c>
      <c r="C1644" s="35">
        <v>1</v>
      </c>
      <c r="D1644" s="30">
        <f t="shared" si="181"/>
        <v>37.450000000000003</v>
      </c>
      <c r="E1644" s="30">
        <f t="shared" si="182"/>
        <v>35.577500000000001</v>
      </c>
      <c r="F1644" s="82">
        <f t="shared" si="183"/>
        <v>33.705000000000005</v>
      </c>
      <c r="G1644" s="29"/>
      <c r="H1644" s="82">
        <f t="shared" ca="1" si="176"/>
        <v>37.450000000000003</v>
      </c>
      <c r="I1644" s="36">
        <f t="shared" ca="1" si="184"/>
        <v>0</v>
      </c>
      <c r="J1644" s="14"/>
    </row>
    <row r="1645" spans="1:13" ht="15.75" customHeight="1" x14ac:dyDescent="0.25">
      <c r="A1645" s="41" t="s">
        <v>605</v>
      </c>
      <c r="B1645" s="34" t="s">
        <v>819</v>
      </c>
      <c r="C1645" s="35">
        <v>1</v>
      </c>
      <c r="D1645" s="30">
        <f t="shared" si="181"/>
        <v>37.450000000000003</v>
      </c>
      <c r="E1645" s="30">
        <f t="shared" si="182"/>
        <v>35.577500000000001</v>
      </c>
      <c r="F1645" s="82">
        <f t="shared" si="183"/>
        <v>33.705000000000005</v>
      </c>
      <c r="G1645" s="29"/>
      <c r="H1645" s="82">
        <f t="shared" ca="1" si="176"/>
        <v>37.450000000000003</v>
      </c>
      <c r="I1645" s="36">
        <f t="shared" ca="1" si="184"/>
        <v>0</v>
      </c>
      <c r="J1645" s="14"/>
    </row>
    <row r="1646" spans="1:13" ht="15.75" customHeight="1" x14ac:dyDescent="0.25">
      <c r="A1646" s="41" t="s">
        <v>605</v>
      </c>
      <c r="B1646" s="34" t="s">
        <v>1112</v>
      </c>
      <c r="C1646" s="35">
        <v>1</v>
      </c>
      <c r="D1646" s="30">
        <f t="shared" si="181"/>
        <v>37.450000000000003</v>
      </c>
      <c r="E1646" s="30">
        <f t="shared" si="182"/>
        <v>35.577500000000001</v>
      </c>
      <c r="F1646" s="82">
        <f t="shared" si="183"/>
        <v>33.705000000000005</v>
      </c>
      <c r="G1646" s="29"/>
      <c r="H1646" s="82">
        <f t="shared" ca="1" si="176"/>
        <v>37.450000000000003</v>
      </c>
      <c r="I1646" s="36">
        <f t="shared" ca="1" si="184"/>
        <v>0</v>
      </c>
      <c r="J1646" s="14"/>
    </row>
    <row r="1647" spans="1:13" ht="15.75" customHeight="1" x14ac:dyDescent="0.25">
      <c r="A1647" s="41" t="s">
        <v>605</v>
      </c>
      <c r="B1647" s="34" t="s">
        <v>823</v>
      </c>
      <c r="C1647" s="35">
        <v>1</v>
      </c>
      <c r="D1647" s="30">
        <f t="shared" si="181"/>
        <v>37.450000000000003</v>
      </c>
      <c r="E1647" s="30">
        <f t="shared" si="182"/>
        <v>35.577500000000001</v>
      </c>
      <c r="F1647" s="82">
        <f t="shared" si="183"/>
        <v>33.705000000000005</v>
      </c>
      <c r="G1647" s="29"/>
      <c r="H1647" s="82">
        <f t="shared" ca="1" si="176"/>
        <v>37.450000000000003</v>
      </c>
      <c r="I1647" s="36">
        <f t="shared" ca="1" si="184"/>
        <v>0</v>
      </c>
      <c r="J1647" s="14"/>
    </row>
    <row r="1648" spans="1:13" ht="15.75" customHeight="1" x14ac:dyDescent="0.25">
      <c r="A1648" s="41" t="s">
        <v>605</v>
      </c>
      <c r="B1648" s="34" t="s">
        <v>824</v>
      </c>
      <c r="C1648" s="35">
        <v>1</v>
      </c>
      <c r="D1648" s="30">
        <f t="shared" si="181"/>
        <v>37.450000000000003</v>
      </c>
      <c r="E1648" s="30">
        <f t="shared" si="182"/>
        <v>35.577500000000001</v>
      </c>
      <c r="F1648" s="82">
        <f t="shared" si="183"/>
        <v>33.705000000000005</v>
      </c>
      <c r="G1648" s="29"/>
      <c r="H1648" s="82">
        <f t="shared" ca="1" si="176"/>
        <v>37.450000000000003</v>
      </c>
      <c r="I1648" s="36">
        <f t="shared" ca="1" si="184"/>
        <v>0</v>
      </c>
      <c r="J1648" s="14"/>
    </row>
    <row r="1649" spans="1:13" ht="15.75" customHeight="1" x14ac:dyDescent="0.25">
      <c r="A1649" s="41" t="s">
        <v>605</v>
      </c>
      <c r="B1649" s="34" t="s">
        <v>825</v>
      </c>
      <c r="C1649" s="35">
        <v>1</v>
      </c>
      <c r="D1649" s="30">
        <f t="shared" si="181"/>
        <v>37.450000000000003</v>
      </c>
      <c r="E1649" s="30">
        <f t="shared" si="182"/>
        <v>35.577500000000001</v>
      </c>
      <c r="F1649" s="82">
        <f t="shared" si="183"/>
        <v>33.705000000000005</v>
      </c>
      <c r="G1649" s="29"/>
      <c r="H1649" s="82">
        <f t="shared" ca="1" si="176"/>
        <v>37.450000000000003</v>
      </c>
      <c r="I1649" s="36">
        <f t="shared" ca="1" si="184"/>
        <v>0</v>
      </c>
      <c r="J1649" s="14"/>
    </row>
    <row r="1650" spans="1:13" ht="15.75" customHeight="1" x14ac:dyDescent="0.25">
      <c r="A1650" s="41" t="s">
        <v>605</v>
      </c>
      <c r="B1650" s="34" t="s">
        <v>827</v>
      </c>
      <c r="C1650" s="35">
        <v>1</v>
      </c>
      <c r="D1650" s="30">
        <f t="shared" si="181"/>
        <v>37.450000000000003</v>
      </c>
      <c r="E1650" s="30">
        <f t="shared" si="182"/>
        <v>35.577500000000001</v>
      </c>
      <c r="F1650" s="82">
        <f t="shared" si="183"/>
        <v>33.705000000000005</v>
      </c>
      <c r="G1650" s="29"/>
      <c r="H1650" s="82">
        <f t="shared" ca="1" si="176"/>
        <v>37.450000000000003</v>
      </c>
      <c r="I1650" s="36">
        <f t="shared" ca="1" si="184"/>
        <v>0</v>
      </c>
      <c r="J1650" s="14"/>
    </row>
    <row r="1651" spans="1:13" ht="15.75" customHeight="1" x14ac:dyDescent="0.25">
      <c r="A1651" s="41" t="s">
        <v>605</v>
      </c>
      <c r="B1651" s="34" t="s">
        <v>828</v>
      </c>
      <c r="C1651" s="35">
        <v>1</v>
      </c>
      <c r="D1651" s="30">
        <f t="shared" si="181"/>
        <v>37.450000000000003</v>
      </c>
      <c r="E1651" s="30">
        <f t="shared" si="182"/>
        <v>35.577500000000001</v>
      </c>
      <c r="F1651" s="82">
        <f t="shared" si="183"/>
        <v>33.705000000000005</v>
      </c>
      <c r="G1651" s="29"/>
      <c r="H1651" s="82">
        <f t="shared" ca="1" si="176"/>
        <v>37.450000000000003</v>
      </c>
      <c r="I1651" s="36">
        <f t="shared" ca="1" si="184"/>
        <v>0</v>
      </c>
      <c r="J1651" s="14"/>
    </row>
    <row r="1652" spans="1:13" ht="15.75" customHeight="1" x14ac:dyDescent="0.25">
      <c r="A1652" s="41" t="s">
        <v>611</v>
      </c>
      <c r="B1652" s="34" t="s">
        <v>173</v>
      </c>
      <c r="C1652" s="35">
        <v>1</v>
      </c>
      <c r="D1652" s="30">
        <f t="shared" si="181"/>
        <v>37.450000000000003</v>
      </c>
      <c r="E1652" s="30">
        <f t="shared" si="182"/>
        <v>35.577500000000001</v>
      </c>
      <c r="F1652" s="82">
        <f t="shared" si="183"/>
        <v>33.705000000000005</v>
      </c>
      <c r="G1652" s="29"/>
      <c r="H1652" s="82">
        <f t="shared" ca="1" si="176"/>
        <v>37.450000000000003</v>
      </c>
      <c r="I1652" s="36">
        <f t="shared" ca="1" si="184"/>
        <v>0</v>
      </c>
      <c r="J1652" s="14"/>
    </row>
    <row r="1653" spans="1:13" ht="16.5" customHeight="1" x14ac:dyDescent="0.25">
      <c r="A1653" s="49"/>
      <c r="B1653" s="56" t="s">
        <v>2477</v>
      </c>
      <c r="C1653" s="51"/>
      <c r="D1653" s="51"/>
      <c r="E1653" s="52"/>
      <c r="F1653" s="52"/>
      <c r="G1653" s="53"/>
      <c r="H1653" s="82">
        <f t="shared" ca="1" si="176"/>
        <v>0</v>
      </c>
      <c r="I1653" s="55"/>
      <c r="J1653" s="57"/>
      <c r="K1653" s="58"/>
      <c r="L1653" s="13"/>
      <c r="M1653" s="13"/>
    </row>
    <row r="1654" spans="1:13" ht="15.75" customHeight="1" x14ac:dyDescent="0.25">
      <c r="A1654" s="41" t="s">
        <v>605</v>
      </c>
      <c r="B1654" s="34" t="s">
        <v>1930</v>
      </c>
      <c r="C1654" s="35">
        <v>1.9</v>
      </c>
      <c r="D1654" s="30">
        <f t="shared" ref="D1654" si="185">C1654*$K$9</f>
        <v>71.155000000000001</v>
      </c>
      <c r="E1654" s="30">
        <f t="shared" ref="E1654" si="186">D1654*0.95</f>
        <v>67.597250000000003</v>
      </c>
      <c r="F1654" s="82">
        <f t="shared" ref="F1654" si="187">D1654*0.9</f>
        <v>64.039500000000004</v>
      </c>
      <c r="G1654" s="29"/>
      <c r="H1654" s="82">
        <f t="shared" ca="1" si="176"/>
        <v>71.155000000000001</v>
      </c>
      <c r="I1654" s="36">
        <f t="shared" ref="I1654" ca="1" si="188">G1654*H1654</f>
        <v>0</v>
      </c>
      <c r="J1654" s="14"/>
    </row>
    <row r="1655" spans="1:13" ht="15.75" customHeight="1" x14ac:dyDescent="0.25">
      <c r="A1655" s="41" t="s">
        <v>605</v>
      </c>
      <c r="B1655" s="34" t="s">
        <v>1931</v>
      </c>
      <c r="C1655" s="35">
        <v>1.9</v>
      </c>
      <c r="D1655" s="30">
        <f t="shared" ref="D1655:D1664" si="189">C1655*$K$9</f>
        <v>71.155000000000001</v>
      </c>
      <c r="E1655" s="30">
        <f t="shared" ref="E1655:E1664" si="190">D1655*0.95</f>
        <v>67.597250000000003</v>
      </c>
      <c r="F1655" s="82">
        <f t="shared" ref="F1655:F1664" si="191">D1655*0.9</f>
        <v>64.039500000000004</v>
      </c>
      <c r="G1655" s="29"/>
      <c r="H1655" s="82">
        <f t="shared" ca="1" si="176"/>
        <v>71.155000000000001</v>
      </c>
      <c r="I1655" s="36">
        <f t="shared" ref="I1655:I1664" ca="1" si="192">G1655*H1655</f>
        <v>0</v>
      </c>
      <c r="J1655" s="14"/>
    </row>
    <row r="1656" spans="1:13" ht="15.75" customHeight="1" x14ac:dyDescent="0.25">
      <c r="A1656" s="41" t="s">
        <v>605</v>
      </c>
      <c r="B1656" s="34" t="s">
        <v>1932</v>
      </c>
      <c r="C1656" s="35">
        <v>1.9</v>
      </c>
      <c r="D1656" s="30">
        <f t="shared" si="189"/>
        <v>71.155000000000001</v>
      </c>
      <c r="E1656" s="30">
        <f t="shared" si="190"/>
        <v>67.597250000000003</v>
      </c>
      <c r="F1656" s="82">
        <f t="shared" si="191"/>
        <v>64.039500000000004</v>
      </c>
      <c r="G1656" s="29"/>
      <c r="H1656" s="82">
        <f t="shared" ca="1" si="176"/>
        <v>71.155000000000001</v>
      </c>
      <c r="I1656" s="36">
        <f t="shared" ca="1" si="192"/>
        <v>0</v>
      </c>
      <c r="J1656" s="14"/>
    </row>
    <row r="1657" spans="1:13" ht="15.75" customHeight="1" x14ac:dyDescent="0.25">
      <c r="A1657" s="41" t="s">
        <v>605</v>
      </c>
      <c r="B1657" s="34" t="s">
        <v>1657</v>
      </c>
      <c r="C1657" s="35">
        <v>1.9</v>
      </c>
      <c r="D1657" s="30">
        <f t="shared" si="189"/>
        <v>71.155000000000001</v>
      </c>
      <c r="E1657" s="30">
        <f t="shared" si="190"/>
        <v>67.597250000000003</v>
      </c>
      <c r="F1657" s="82">
        <f t="shared" si="191"/>
        <v>64.039500000000004</v>
      </c>
      <c r="G1657" s="29"/>
      <c r="H1657" s="82">
        <f t="shared" ca="1" si="176"/>
        <v>71.155000000000001</v>
      </c>
      <c r="I1657" s="36">
        <f t="shared" ca="1" si="192"/>
        <v>0</v>
      </c>
      <c r="J1657" s="14"/>
    </row>
    <row r="1658" spans="1:13" ht="15.75" customHeight="1" x14ac:dyDescent="0.25">
      <c r="A1658" s="41" t="s">
        <v>605</v>
      </c>
      <c r="B1658" s="34" t="s">
        <v>1933</v>
      </c>
      <c r="C1658" s="35">
        <v>1.9</v>
      </c>
      <c r="D1658" s="30">
        <f t="shared" si="189"/>
        <v>71.155000000000001</v>
      </c>
      <c r="E1658" s="30">
        <f t="shared" si="190"/>
        <v>67.597250000000003</v>
      </c>
      <c r="F1658" s="82">
        <f t="shared" si="191"/>
        <v>64.039500000000004</v>
      </c>
      <c r="G1658" s="29"/>
      <c r="H1658" s="82">
        <f t="shared" ca="1" si="176"/>
        <v>71.155000000000001</v>
      </c>
      <c r="I1658" s="36">
        <f t="shared" ca="1" si="192"/>
        <v>0</v>
      </c>
      <c r="J1658" s="14"/>
    </row>
    <row r="1659" spans="1:13" ht="15.75" customHeight="1" x14ac:dyDescent="0.25">
      <c r="A1659" s="41" t="s">
        <v>605</v>
      </c>
      <c r="B1659" s="34" t="s">
        <v>1724</v>
      </c>
      <c r="C1659" s="35">
        <v>1.9</v>
      </c>
      <c r="D1659" s="30">
        <f t="shared" si="189"/>
        <v>71.155000000000001</v>
      </c>
      <c r="E1659" s="30">
        <f t="shared" si="190"/>
        <v>67.597250000000003</v>
      </c>
      <c r="F1659" s="82">
        <f t="shared" si="191"/>
        <v>64.039500000000004</v>
      </c>
      <c r="G1659" s="29"/>
      <c r="H1659" s="82">
        <f t="shared" ca="1" si="176"/>
        <v>71.155000000000001</v>
      </c>
      <c r="I1659" s="36">
        <f t="shared" ca="1" si="192"/>
        <v>0</v>
      </c>
      <c r="J1659" s="14"/>
    </row>
    <row r="1660" spans="1:13" ht="15.75" customHeight="1" x14ac:dyDescent="0.25">
      <c r="A1660" s="41" t="s">
        <v>605</v>
      </c>
      <c r="B1660" s="34" t="s">
        <v>1733</v>
      </c>
      <c r="C1660" s="35">
        <v>1.9</v>
      </c>
      <c r="D1660" s="30">
        <f t="shared" si="189"/>
        <v>71.155000000000001</v>
      </c>
      <c r="E1660" s="30">
        <f t="shared" si="190"/>
        <v>67.597250000000003</v>
      </c>
      <c r="F1660" s="82">
        <f t="shared" si="191"/>
        <v>64.039500000000004</v>
      </c>
      <c r="G1660" s="29"/>
      <c r="H1660" s="82">
        <f t="shared" ca="1" si="176"/>
        <v>71.155000000000001</v>
      </c>
      <c r="I1660" s="36">
        <f t="shared" ca="1" si="192"/>
        <v>0</v>
      </c>
      <c r="J1660" s="14"/>
    </row>
    <row r="1661" spans="1:13" ht="15.75" customHeight="1" x14ac:dyDescent="0.25">
      <c r="A1661" s="41" t="s">
        <v>605</v>
      </c>
      <c r="B1661" s="34" t="s">
        <v>1886</v>
      </c>
      <c r="C1661" s="35">
        <v>1.9</v>
      </c>
      <c r="D1661" s="30">
        <f t="shared" si="189"/>
        <v>71.155000000000001</v>
      </c>
      <c r="E1661" s="30">
        <f t="shared" si="190"/>
        <v>67.597250000000003</v>
      </c>
      <c r="F1661" s="82">
        <f t="shared" si="191"/>
        <v>64.039500000000004</v>
      </c>
      <c r="G1661" s="29"/>
      <c r="H1661" s="82">
        <f t="shared" ca="1" si="176"/>
        <v>71.155000000000001</v>
      </c>
      <c r="I1661" s="36">
        <f t="shared" ca="1" si="192"/>
        <v>0</v>
      </c>
      <c r="J1661" s="14"/>
    </row>
    <row r="1662" spans="1:13" ht="15.75" customHeight="1" x14ac:dyDescent="0.25">
      <c r="A1662" s="41" t="s">
        <v>605</v>
      </c>
      <c r="B1662" s="34" t="s">
        <v>1749</v>
      </c>
      <c r="C1662" s="35">
        <v>1.9</v>
      </c>
      <c r="D1662" s="30">
        <f t="shared" si="189"/>
        <v>71.155000000000001</v>
      </c>
      <c r="E1662" s="30">
        <f t="shared" si="190"/>
        <v>67.597250000000003</v>
      </c>
      <c r="F1662" s="82">
        <f t="shared" si="191"/>
        <v>64.039500000000004</v>
      </c>
      <c r="G1662" s="29"/>
      <c r="H1662" s="82">
        <f t="shared" ca="1" si="176"/>
        <v>71.155000000000001</v>
      </c>
      <c r="I1662" s="36">
        <f t="shared" ca="1" si="192"/>
        <v>0</v>
      </c>
      <c r="J1662" s="14"/>
    </row>
    <row r="1663" spans="1:13" ht="15.75" customHeight="1" x14ac:dyDescent="0.25">
      <c r="A1663" s="41" t="s">
        <v>605</v>
      </c>
      <c r="B1663" s="34" t="s">
        <v>1909</v>
      </c>
      <c r="C1663" s="35">
        <v>1.9</v>
      </c>
      <c r="D1663" s="30">
        <f t="shared" si="189"/>
        <v>71.155000000000001</v>
      </c>
      <c r="E1663" s="30">
        <f t="shared" si="190"/>
        <v>67.597250000000003</v>
      </c>
      <c r="F1663" s="82">
        <f t="shared" si="191"/>
        <v>64.039500000000004</v>
      </c>
      <c r="G1663" s="29"/>
      <c r="H1663" s="82">
        <f t="shared" ca="1" si="176"/>
        <v>71.155000000000001</v>
      </c>
      <c r="I1663" s="36">
        <f t="shared" ca="1" si="192"/>
        <v>0</v>
      </c>
      <c r="J1663" s="14"/>
    </row>
    <row r="1664" spans="1:13" ht="15.75" customHeight="1" x14ac:dyDescent="0.25">
      <c r="A1664" s="41" t="s">
        <v>611</v>
      </c>
      <c r="B1664" s="34" t="s">
        <v>2464</v>
      </c>
      <c r="C1664" s="35">
        <v>1.9</v>
      </c>
      <c r="D1664" s="30">
        <f t="shared" si="189"/>
        <v>71.155000000000001</v>
      </c>
      <c r="E1664" s="30">
        <f t="shared" si="190"/>
        <v>67.597250000000003</v>
      </c>
      <c r="F1664" s="82">
        <f t="shared" si="191"/>
        <v>64.039500000000004</v>
      </c>
      <c r="G1664" s="29"/>
      <c r="H1664" s="82">
        <f t="shared" ca="1" si="176"/>
        <v>71.155000000000001</v>
      </c>
      <c r="I1664" s="36">
        <f t="shared" ca="1" si="192"/>
        <v>0</v>
      </c>
      <c r="J1664" s="14"/>
    </row>
    <row r="1665" spans="1:13" ht="16.5" customHeight="1" x14ac:dyDescent="0.25">
      <c r="A1665" s="49"/>
      <c r="B1665" s="56" t="s">
        <v>2478</v>
      </c>
      <c r="C1665" s="51"/>
      <c r="D1665" s="51"/>
      <c r="E1665" s="52"/>
      <c r="F1665" s="52"/>
      <c r="G1665" s="53"/>
      <c r="H1665" s="82">
        <f t="shared" ca="1" si="176"/>
        <v>0</v>
      </c>
      <c r="I1665" s="55"/>
      <c r="J1665" s="57"/>
      <c r="K1665" s="58"/>
      <c r="L1665" s="13"/>
      <c r="M1665" s="13"/>
    </row>
    <row r="1666" spans="1:13" ht="15.75" customHeight="1" x14ac:dyDescent="0.25">
      <c r="A1666" s="41" t="s">
        <v>610</v>
      </c>
      <c r="B1666" s="34" t="s">
        <v>1113</v>
      </c>
      <c r="C1666" s="35">
        <v>1</v>
      </c>
      <c r="D1666" s="30">
        <f t="shared" ref="D1666" si="193">C1666*$K$9</f>
        <v>37.450000000000003</v>
      </c>
      <c r="E1666" s="30">
        <f t="shared" ref="E1666" si="194">D1666*0.95</f>
        <v>35.577500000000001</v>
      </c>
      <c r="F1666" s="82">
        <f t="shared" ref="F1666" si="195">D1666*0.9</f>
        <v>33.705000000000005</v>
      </c>
      <c r="G1666" s="29"/>
      <c r="H1666" s="82">
        <f t="shared" ca="1" si="176"/>
        <v>37.450000000000003</v>
      </c>
      <c r="I1666" s="36">
        <f t="shared" ref="I1666" ca="1" si="196">G1666*H1666</f>
        <v>0</v>
      </c>
      <c r="J1666" s="14"/>
    </row>
    <row r="1667" spans="1:13" ht="15.75" customHeight="1" x14ac:dyDescent="0.25">
      <c r="A1667" s="41" t="s">
        <v>610</v>
      </c>
      <c r="B1667" s="34" t="s">
        <v>1114</v>
      </c>
      <c r="C1667" s="35">
        <v>1</v>
      </c>
      <c r="D1667" s="30">
        <f t="shared" ref="D1667:D1686" si="197">C1667*$K$9</f>
        <v>37.450000000000003</v>
      </c>
      <c r="E1667" s="30">
        <f t="shared" ref="E1667:E1686" si="198">D1667*0.95</f>
        <v>35.577500000000001</v>
      </c>
      <c r="F1667" s="82">
        <f t="shared" ref="F1667:F1686" si="199">D1667*0.9</f>
        <v>33.705000000000005</v>
      </c>
      <c r="G1667" s="29"/>
      <c r="H1667" s="82">
        <f t="shared" ca="1" si="176"/>
        <v>37.450000000000003</v>
      </c>
      <c r="I1667" s="36">
        <f t="shared" ref="I1667:I1686" ca="1" si="200">G1667*H1667</f>
        <v>0</v>
      </c>
      <c r="J1667" s="14"/>
    </row>
    <row r="1668" spans="1:13" ht="15.75" customHeight="1" x14ac:dyDescent="0.25">
      <c r="A1668" s="41" t="s">
        <v>610</v>
      </c>
      <c r="B1668" s="34" t="s">
        <v>1115</v>
      </c>
      <c r="C1668" s="35">
        <v>1</v>
      </c>
      <c r="D1668" s="30">
        <f t="shared" si="197"/>
        <v>37.450000000000003</v>
      </c>
      <c r="E1668" s="30">
        <f t="shared" si="198"/>
        <v>35.577500000000001</v>
      </c>
      <c r="F1668" s="82">
        <f t="shared" si="199"/>
        <v>33.705000000000005</v>
      </c>
      <c r="G1668" s="29"/>
      <c r="H1668" s="82">
        <f t="shared" ca="1" si="176"/>
        <v>37.450000000000003</v>
      </c>
      <c r="I1668" s="36">
        <f t="shared" ca="1" si="200"/>
        <v>0</v>
      </c>
      <c r="J1668" s="14"/>
    </row>
    <row r="1669" spans="1:13" ht="15.75" customHeight="1" x14ac:dyDescent="0.25">
      <c r="A1669" s="41" t="s">
        <v>610</v>
      </c>
      <c r="B1669" s="34" t="s">
        <v>1116</v>
      </c>
      <c r="C1669" s="35">
        <v>1</v>
      </c>
      <c r="D1669" s="30">
        <f t="shared" si="197"/>
        <v>37.450000000000003</v>
      </c>
      <c r="E1669" s="30">
        <f t="shared" si="198"/>
        <v>35.577500000000001</v>
      </c>
      <c r="F1669" s="82">
        <f t="shared" si="199"/>
        <v>33.705000000000005</v>
      </c>
      <c r="G1669" s="29"/>
      <c r="H1669" s="82">
        <f t="shared" ca="1" si="176"/>
        <v>37.450000000000003</v>
      </c>
      <c r="I1669" s="36">
        <f t="shared" ca="1" si="200"/>
        <v>0</v>
      </c>
      <c r="J1669" s="14"/>
    </row>
    <row r="1670" spans="1:13" ht="15.75" customHeight="1" x14ac:dyDescent="0.25">
      <c r="A1670" s="41" t="s">
        <v>610</v>
      </c>
      <c r="B1670" s="34" t="s">
        <v>1117</v>
      </c>
      <c r="C1670" s="35">
        <v>1</v>
      </c>
      <c r="D1670" s="30">
        <f t="shared" si="197"/>
        <v>37.450000000000003</v>
      </c>
      <c r="E1670" s="30">
        <f t="shared" si="198"/>
        <v>35.577500000000001</v>
      </c>
      <c r="F1670" s="82">
        <f t="shared" si="199"/>
        <v>33.705000000000005</v>
      </c>
      <c r="G1670" s="29"/>
      <c r="H1670" s="82">
        <f t="shared" ca="1" si="176"/>
        <v>37.450000000000003</v>
      </c>
      <c r="I1670" s="36">
        <f t="shared" ca="1" si="200"/>
        <v>0</v>
      </c>
      <c r="J1670" s="14"/>
    </row>
    <row r="1671" spans="1:13" ht="15.75" customHeight="1" x14ac:dyDescent="0.25">
      <c r="A1671" s="41" t="s">
        <v>610</v>
      </c>
      <c r="B1671" s="34" t="s">
        <v>1118</v>
      </c>
      <c r="C1671" s="35">
        <v>1</v>
      </c>
      <c r="D1671" s="30">
        <f t="shared" si="197"/>
        <v>37.450000000000003</v>
      </c>
      <c r="E1671" s="30">
        <f t="shared" si="198"/>
        <v>35.577500000000001</v>
      </c>
      <c r="F1671" s="82">
        <f t="shared" si="199"/>
        <v>33.705000000000005</v>
      </c>
      <c r="G1671" s="29"/>
      <c r="H1671" s="82">
        <f t="shared" ca="1" si="176"/>
        <v>37.450000000000003</v>
      </c>
      <c r="I1671" s="36">
        <f t="shared" ca="1" si="200"/>
        <v>0</v>
      </c>
      <c r="J1671" s="14"/>
    </row>
    <row r="1672" spans="1:13" ht="15.75" customHeight="1" x14ac:dyDescent="0.25">
      <c r="A1672" s="41" t="s">
        <v>610</v>
      </c>
      <c r="B1672" s="34" t="s">
        <v>1119</v>
      </c>
      <c r="C1672" s="35">
        <v>1</v>
      </c>
      <c r="D1672" s="30">
        <f t="shared" si="197"/>
        <v>37.450000000000003</v>
      </c>
      <c r="E1672" s="30">
        <f t="shared" si="198"/>
        <v>35.577500000000001</v>
      </c>
      <c r="F1672" s="82">
        <f t="shared" si="199"/>
        <v>33.705000000000005</v>
      </c>
      <c r="G1672" s="29"/>
      <c r="H1672" s="82">
        <f t="shared" ca="1" si="176"/>
        <v>37.450000000000003</v>
      </c>
      <c r="I1672" s="36">
        <f t="shared" ca="1" si="200"/>
        <v>0</v>
      </c>
      <c r="J1672" s="14"/>
    </row>
    <row r="1673" spans="1:13" ht="15.75" customHeight="1" x14ac:dyDescent="0.25">
      <c r="A1673" s="41" t="s">
        <v>610</v>
      </c>
      <c r="B1673" s="34" t="s">
        <v>1120</v>
      </c>
      <c r="C1673" s="35">
        <v>1</v>
      </c>
      <c r="D1673" s="30">
        <f t="shared" si="197"/>
        <v>37.450000000000003</v>
      </c>
      <c r="E1673" s="30">
        <f t="shared" si="198"/>
        <v>35.577500000000001</v>
      </c>
      <c r="F1673" s="82">
        <f t="shared" si="199"/>
        <v>33.705000000000005</v>
      </c>
      <c r="G1673" s="29"/>
      <c r="H1673" s="82">
        <f t="shared" ca="1" si="176"/>
        <v>37.450000000000003</v>
      </c>
      <c r="I1673" s="36">
        <f t="shared" ca="1" si="200"/>
        <v>0</v>
      </c>
      <c r="J1673" s="14"/>
    </row>
    <row r="1674" spans="1:13" ht="15.75" customHeight="1" x14ac:dyDescent="0.25">
      <c r="A1674" s="41" t="s">
        <v>610</v>
      </c>
      <c r="B1674" s="34" t="s">
        <v>1121</v>
      </c>
      <c r="C1674" s="35">
        <v>1</v>
      </c>
      <c r="D1674" s="30">
        <f t="shared" si="197"/>
        <v>37.450000000000003</v>
      </c>
      <c r="E1674" s="30">
        <f t="shared" si="198"/>
        <v>35.577500000000001</v>
      </c>
      <c r="F1674" s="82">
        <f t="shared" si="199"/>
        <v>33.705000000000005</v>
      </c>
      <c r="G1674" s="29"/>
      <c r="H1674" s="82">
        <f t="shared" ca="1" si="176"/>
        <v>37.450000000000003</v>
      </c>
      <c r="I1674" s="36">
        <f t="shared" ca="1" si="200"/>
        <v>0</v>
      </c>
      <c r="J1674" s="14"/>
    </row>
    <row r="1675" spans="1:13" ht="15.75" customHeight="1" x14ac:dyDescent="0.25">
      <c r="A1675" s="41" t="s">
        <v>610</v>
      </c>
      <c r="B1675" s="34" t="s">
        <v>819</v>
      </c>
      <c r="C1675" s="35">
        <v>1</v>
      </c>
      <c r="D1675" s="30">
        <f t="shared" si="197"/>
        <v>37.450000000000003</v>
      </c>
      <c r="E1675" s="30">
        <f t="shared" si="198"/>
        <v>35.577500000000001</v>
      </c>
      <c r="F1675" s="82">
        <f t="shared" si="199"/>
        <v>33.705000000000005</v>
      </c>
      <c r="G1675" s="29"/>
      <c r="H1675" s="82">
        <f t="shared" ca="1" si="176"/>
        <v>37.450000000000003</v>
      </c>
      <c r="I1675" s="36">
        <f t="shared" ca="1" si="200"/>
        <v>0</v>
      </c>
      <c r="J1675" s="14"/>
    </row>
    <row r="1676" spans="1:13" ht="15.75" customHeight="1" x14ac:dyDescent="0.25">
      <c r="A1676" s="41" t="s">
        <v>610</v>
      </c>
      <c r="B1676" s="34" t="s">
        <v>1122</v>
      </c>
      <c r="C1676" s="35">
        <v>1</v>
      </c>
      <c r="D1676" s="30">
        <f t="shared" si="197"/>
        <v>37.450000000000003</v>
      </c>
      <c r="E1676" s="30">
        <f t="shared" si="198"/>
        <v>35.577500000000001</v>
      </c>
      <c r="F1676" s="82">
        <f t="shared" si="199"/>
        <v>33.705000000000005</v>
      </c>
      <c r="G1676" s="29"/>
      <c r="H1676" s="82">
        <f t="shared" ca="1" si="176"/>
        <v>37.450000000000003</v>
      </c>
      <c r="I1676" s="36">
        <f t="shared" ca="1" si="200"/>
        <v>0</v>
      </c>
      <c r="J1676" s="14"/>
    </row>
    <row r="1677" spans="1:13" ht="15.75" customHeight="1" x14ac:dyDescent="0.25">
      <c r="A1677" s="41" t="s">
        <v>610</v>
      </c>
      <c r="B1677" s="34" t="s">
        <v>1123</v>
      </c>
      <c r="C1677" s="35">
        <v>1</v>
      </c>
      <c r="D1677" s="30">
        <f t="shared" si="197"/>
        <v>37.450000000000003</v>
      </c>
      <c r="E1677" s="30">
        <f t="shared" si="198"/>
        <v>35.577500000000001</v>
      </c>
      <c r="F1677" s="82">
        <f t="shared" si="199"/>
        <v>33.705000000000005</v>
      </c>
      <c r="G1677" s="29"/>
      <c r="H1677" s="82">
        <f t="shared" ref="H1677:H1740" ca="1" si="201">IF($H$8&lt;2500,D1677, IF(AND($H$8&lt;5000,$H$8&gt;2500),E1677,F1677))</f>
        <v>37.450000000000003</v>
      </c>
      <c r="I1677" s="36">
        <f t="shared" ca="1" si="200"/>
        <v>0</v>
      </c>
      <c r="J1677" s="14"/>
    </row>
    <row r="1678" spans="1:13" ht="15.75" customHeight="1" x14ac:dyDescent="0.25">
      <c r="A1678" s="41" t="s">
        <v>610</v>
      </c>
      <c r="B1678" s="34" t="s">
        <v>1124</v>
      </c>
      <c r="C1678" s="35">
        <v>1</v>
      </c>
      <c r="D1678" s="30">
        <f t="shared" si="197"/>
        <v>37.450000000000003</v>
      </c>
      <c r="E1678" s="30">
        <f t="shared" si="198"/>
        <v>35.577500000000001</v>
      </c>
      <c r="F1678" s="82">
        <f t="shared" si="199"/>
        <v>33.705000000000005</v>
      </c>
      <c r="G1678" s="29"/>
      <c r="H1678" s="82">
        <f t="shared" ca="1" si="201"/>
        <v>37.450000000000003</v>
      </c>
      <c r="I1678" s="36">
        <f t="shared" ca="1" si="200"/>
        <v>0</v>
      </c>
      <c r="J1678" s="14"/>
    </row>
    <row r="1679" spans="1:13" ht="15.75" customHeight="1" x14ac:dyDescent="0.25">
      <c r="A1679" s="41" t="s">
        <v>610</v>
      </c>
      <c r="B1679" s="34" t="s">
        <v>1125</v>
      </c>
      <c r="C1679" s="35">
        <v>1</v>
      </c>
      <c r="D1679" s="30">
        <f t="shared" si="197"/>
        <v>37.450000000000003</v>
      </c>
      <c r="E1679" s="30">
        <f t="shared" si="198"/>
        <v>35.577500000000001</v>
      </c>
      <c r="F1679" s="82">
        <f t="shared" si="199"/>
        <v>33.705000000000005</v>
      </c>
      <c r="G1679" s="29"/>
      <c r="H1679" s="82">
        <f t="shared" ca="1" si="201"/>
        <v>37.450000000000003</v>
      </c>
      <c r="I1679" s="36">
        <f t="shared" ca="1" si="200"/>
        <v>0</v>
      </c>
      <c r="J1679" s="14"/>
    </row>
    <row r="1680" spans="1:13" ht="15.75" customHeight="1" x14ac:dyDescent="0.25">
      <c r="A1680" s="41" t="s">
        <v>610</v>
      </c>
      <c r="B1680" s="34" t="s">
        <v>1126</v>
      </c>
      <c r="C1680" s="35">
        <v>1</v>
      </c>
      <c r="D1680" s="30">
        <f t="shared" si="197"/>
        <v>37.450000000000003</v>
      </c>
      <c r="E1680" s="30">
        <f t="shared" si="198"/>
        <v>35.577500000000001</v>
      </c>
      <c r="F1680" s="82">
        <f t="shared" si="199"/>
        <v>33.705000000000005</v>
      </c>
      <c r="G1680" s="29"/>
      <c r="H1680" s="82">
        <f t="shared" ca="1" si="201"/>
        <v>37.450000000000003</v>
      </c>
      <c r="I1680" s="36">
        <f t="shared" ca="1" si="200"/>
        <v>0</v>
      </c>
      <c r="J1680" s="14"/>
    </row>
    <row r="1681" spans="1:13" ht="15.75" customHeight="1" x14ac:dyDescent="0.25">
      <c r="A1681" s="41" t="s">
        <v>610</v>
      </c>
      <c r="B1681" s="34" t="s">
        <v>1127</v>
      </c>
      <c r="C1681" s="35">
        <v>1</v>
      </c>
      <c r="D1681" s="30">
        <f t="shared" si="197"/>
        <v>37.450000000000003</v>
      </c>
      <c r="E1681" s="30">
        <f t="shared" si="198"/>
        <v>35.577500000000001</v>
      </c>
      <c r="F1681" s="82">
        <f t="shared" si="199"/>
        <v>33.705000000000005</v>
      </c>
      <c r="G1681" s="29"/>
      <c r="H1681" s="82">
        <f t="shared" ca="1" si="201"/>
        <v>37.450000000000003</v>
      </c>
      <c r="I1681" s="36">
        <f t="shared" ca="1" si="200"/>
        <v>0</v>
      </c>
      <c r="J1681" s="14"/>
    </row>
    <row r="1682" spans="1:13" ht="15.75" customHeight="1" x14ac:dyDescent="0.25">
      <c r="A1682" s="41" t="s">
        <v>610</v>
      </c>
      <c r="B1682" s="34" t="s">
        <v>1128</v>
      </c>
      <c r="C1682" s="35">
        <v>1</v>
      </c>
      <c r="D1682" s="30">
        <f t="shared" si="197"/>
        <v>37.450000000000003</v>
      </c>
      <c r="E1682" s="30">
        <f t="shared" si="198"/>
        <v>35.577500000000001</v>
      </c>
      <c r="F1682" s="82">
        <f t="shared" si="199"/>
        <v>33.705000000000005</v>
      </c>
      <c r="G1682" s="29"/>
      <c r="H1682" s="82">
        <f t="shared" ca="1" si="201"/>
        <v>37.450000000000003</v>
      </c>
      <c r="I1682" s="36">
        <f t="shared" ca="1" si="200"/>
        <v>0</v>
      </c>
      <c r="J1682" s="14"/>
    </row>
    <row r="1683" spans="1:13" ht="15.75" customHeight="1" x14ac:dyDescent="0.25">
      <c r="A1683" s="41" t="s">
        <v>610</v>
      </c>
      <c r="B1683" s="34" t="s">
        <v>1129</v>
      </c>
      <c r="C1683" s="35">
        <v>1</v>
      </c>
      <c r="D1683" s="30">
        <f t="shared" si="197"/>
        <v>37.450000000000003</v>
      </c>
      <c r="E1683" s="30">
        <f t="shared" si="198"/>
        <v>35.577500000000001</v>
      </c>
      <c r="F1683" s="82">
        <f t="shared" si="199"/>
        <v>33.705000000000005</v>
      </c>
      <c r="G1683" s="29"/>
      <c r="H1683" s="82">
        <f t="shared" ca="1" si="201"/>
        <v>37.450000000000003</v>
      </c>
      <c r="I1683" s="36">
        <f t="shared" ca="1" si="200"/>
        <v>0</v>
      </c>
      <c r="J1683" s="14"/>
    </row>
    <row r="1684" spans="1:13" ht="15.75" customHeight="1" x14ac:dyDescent="0.25">
      <c r="A1684" s="41" t="s">
        <v>610</v>
      </c>
      <c r="B1684" s="34" t="s">
        <v>1130</v>
      </c>
      <c r="C1684" s="35">
        <v>1</v>
      </c>
      <c r="D1684" s="30">
        <f t="shared" si="197"/>
        <v>37.450000000000003</v>
      </c>
      <c r="E1684" s="30">
        <f t="shared" si="198"/>
        <v>35.577500000000001</v>
      </c>
      <c r="F1684" s="82">
        <f t="shared" si="199"/>
        <v>33.705000000000005</v>
      </c>
      <c r="G1684" s="29"/>
      <c r="H1684" s="82">
        <f t="shared" ca="1" si="201"/>
        <v>37.450000000000003</v>
      </c>
      <c r="I1684" s="36">
        <f t="shared" ca="1" si="200"/>
        <v>0</v>
      </c>
      <c r="J1684" s="14"/>
    </row>
    <row r="1685" spans="1:13" ht="15.75" customHeight="1" x14ac:dyDescent="0.25">
      <c r="A1685" s="41" t="s">
        <v>610</v>
      </c>
      <c r="B1685" s="34" t="s">
        <v>1131</v>
      </c>
      <c r="C1685" s="35">
        <v>1</v>
      </c>
      <c r="D1685" s="30">
        <f t="shared" si="197"/>
        <v>37.450000000000003</v>
      </c>
      <c r="E1685" s="30">
        <f t="shared" si="198"/>
        <v>35.577500000000001</v>
      </c>
      <c r="F1685" s="82">
        <f t="shared" si="199"/>
        <v>33.705000000000005</v>
      </c>
      <c r="G1685" s="29"/>
      <c r="H1685" s="82">
        <f t="shared" ca="1" si="201"/>
        <v>37.450000000000003</v>
      </c>
      <c r="I1685" s="36">
        <f t="shared" ca="1" si="200"/>
        <v>0</v>
      </c>
      <c r="J1685" s="14"/>
    </row>
    <row r="1686" spans="1:13" ht="15.75" customHeight="1" x14ac:dyDescent="0.25">
      <c r="A1686" s="41" t="s">
        <v>610</v>
      </c>
      <c r="B1686" s="34" t="s">
        <v>1132</v>
      </c>
      <c r="C1686" s="35">
        <v>1</v>
      </c>
      <c r="D1686" s="30">
        <f t="shared" si="197"/>
        <v>37.450000000000003</v>
      </c>
      <c r="E1686" s="30">
        <f t="shared" si="198"/>
        <v>35.577500000000001</v>
      </c>
      <c r="F1686" s="82">
        <f t="shared" si="199"/>
        <v>33.705000000000005</v>
      </c>
      <c r="G1686" s="29"/>
      <c r="H1686" s="82">
        <f t="shared" ca="1" si="201"/>
        <v>37.450000000000003</v>
      </c>
      <c r="I1686" s="36">
        <f t="shared" ca="1" si="200"/>
        <v>0</v>
      </c>
      <c r="J1686" s="14"/>
    </row>
    <row r="1687" spans="1:13" ht="16.5" customHeight="1" x14ac:dyDescent="0.25">
      <c r="A1687" s="49"/>
      <c r="B1687" s="56" t="s">
        <v>2479</v>
      </c>
      <c r="C1687" s="51"/>
      <c r="D1687" s="51"/>
      <c r="E1687" s="52"/>
      <c r="F1687" s="52"/>
      <c r="G1687" s="53"/>
      <c r="H1687" s="82">
        <f t="shared" ca="1" si="201"/>
        <v>0</v>
      </c>
      <c r="I1687" s="55"/>
      <c r="J1687" s="57"/>
      <c r="K1687" s="58"/>
      <c r="L1687" s="13"/>
      <c r="M1687" s="13"/>
    </row>
    <row r="1688" spans="1:13" ht="15.75" customHeight="1" x14ac:dyDescent="0.25">
      <c r="A1688" s="41" t="s">
        <v>610</v>
      </c>
      <c r="B1688" s="34" t="s">
        <v>1934</v>
      </c>
      <c r="C1688" s="35">
        <v>1.9</v>
      </c>
      <c r="D1688" s="30">
        <f t="shared" ref="D1688:D1708" si="202">C1688*$K$9</f>
        <v>71.155000000000001</v>
      </c>
      <c r="E1688" s="30">
        <f t="shared" ref="E1688:E1708" si="203">D1688*0.95</f>
        <v>67.597250000000003</v>
      </c>
      <c r="F1688" s="82">
        <f t="shared" ref="F1688:F1708" si="204">D1688*0.9</f>
        <v>64.039500000000004</v>
      </c>
      <c r="G1688" s="29"/>
      <c r="H1688" s="82">
        <f t="shared" ca="1" si="201"/>
        <v>71.155000000000001</v>
      </c>
      <c r="I1688" s="36">
        <f t="shared" ref="I1688:I1708" ca="1" si="205">G1688*H1688</f>
        <v>0</v>
      </c>
      <c r="J1688" s="14"/>
    </row>
    <row r="1689" spans="1:13" ht="15.75" customHeight="1" x14ac:dyDescent="0.25">
      <c r="A1689" s="41" t="s">
        <v>610</v>
      </c>
      <c r="B1689" s="34" t="s">
        <v>1935</v>
      </c>
      <c r="C1689" s="35">
        <v>1.9</v>
      </c>
      <c r="D1689" s="30">
        <f t="shared" si="202"/>
        <v>71.155000000000001</v>
      </c>
      <c r="E1689" s="30">
        <f t="shared" si="203"/>
        <v>67.597250000000003</v>
      </c>
      <c r="F1689" s="82">
        <f t="shared" si="204"/>
        <v>64.039500000000004</v>
      </c>
      <c r="G1689" s="29"/>
      <c r="H1689" s="82">
        <f t="shared" ca="1" si="201"/>
        <v>71.155000000000001</v>
      </c>
      <c r="I1689" s="36">
        <f t="shared" ca="1" si="205"/>
        <v>0</v>
      </c>
      <c r="J1689" s="14"/>
    </row>
    <row r="1690" spans="1:13" ht="15.75" customHeight="1" x14ac:dyDescent="0.25">
      <c r="A1690" s="41" t="s">
        <v>610</v>
      </c>
      <c r="B1690" s="34" t="s">
        <v>1936</v>
      </c>
      <c r="C1690" s="35">
        <v>1.9</v>
      </c>
      <c r="D1690" s="30">
        <f t="shared" si="202"/>
        <v>71.155000000000001</v>
      </c>
      <c r="E1690" s="30">
        <f t="shared" si="203"/>
        <v>67.597250000000003</v>
      </c>
      <c r="F1690" s="82">
        <f t="shared" si="204"/>
        <v>64.039500000000004</v>
      </c>
      <c r="G1690" s="29"/>
      <c r="H1690" s="82">
        <f t="shared" ca="1" si="201"/>
        <v>71.155000000000001</v>
      </c>
      <c r="I1690" s="36">
        <f t="shared" ca="1" si="205"/>
        <v>0</v>
      </c>
      <c r="J1690" s="14"/>
    </row>
    <row r="1691" spans="1:13" ht="15.75" customHeight="1" x14ac:dyDescent="0.25">
      <c r="A1691" s="41" t="s">
        <v>610</v>
      </c>
      <c r="B1691" s="34" t="s">
        <v>1937</v>
      </c>
      <c r="C1691" s="35">
        <v>1.9</v>
      </c>
      <c r="D1691" s="30">
        <f t="shared" si="202"/>
        <v>71.155000000000001</v>
      </c>
      <c r="E1691" s="30">
        <f t="shared" si="203"/>
        <v>67.597250000000003</v>
      </c>
      <c r="F1691" s="82">
        <f t="shared" si="204"/>
        <v>64.039500000000004</v>
      </c>
      <c r="G1691" s="29"/>
      <c r="H1691" s="82">
        <f t="shared" ca="1" si="201"/>
        <v>71.155000000000001</v>
      </c>
      <c r="I1691" s="36">
        <f t="shared" ca="1" si="205"/>
        <v>0</v>
      </c>
      <c r="J1691" s="14"/>
    </row>
    <row r="1692" spans="1:13" ht="15.75" customHeight="1" x14ac:dyDescent="0.25">
      <c r="A1692" s="41" t="s">
        <v>610</v>
      </c>
      <c r="B1692" s="34" t="s">
        <v>1938</v>
      </c>
      <c r="C1692" s="35">
        <v>1.9</v>
      </c>
      <c r="D1692" s="30">
        <f t="shared" si="202"/>
        <v>71.155000000000001</v>
      </c>
      <c r="E1692" s="30">
        <f t="shared" si="203"/>
        <v>67.597250000000003</v>
      </c>
      <c r="F1692" s="82">
        <f t="shared" si="204"/>
        <v>64.039500000000004</v>
      </c>
      <c r="G1692" s="29"/>
      <c r="H1692" s="82">
        <f t="shared" ca="1" si="201"/>
        <v>71.155000000000001</v>
      </c>
      <c r="I1692" s="36">
        <f t="shared" ca="1" si="205"/>
        <v>0</v>
      </c>
      <c r="J1692" s="14"/>
    </row>
    <row r="1693" spans="1:13" ht="15.75" customHeight="1" x14ac:dyDescent="0.25">
      <c r="A1693" s="41" t="s">
        <v>610</v>
      </c>
      <c r="B1693" s="34" t="s">
        <v>1939</v>
      </c>
      <c r="C1693" s="35">
        <v>1.9</v>
      </c>
      <c r="D1693" s="30">
        <f t="shared" si="202"/>
        <v>71.155000000000001</v>
      </c>
      <c r="E1693" s="30">
        <f t="shared" si="203"/>
        <v>67.597250000000003</v>
      </c>
      <c r="F1693" s="82">
        <f t="shared" si="204"/>
        <v>64.039500000000004</v>
      </c>
      <c r="G1693" s="29"/>
      <c r="H1693" s="82">
        <f t="shared" ca="1" si="201"/>
        <v>71.155000000000001</v>
      </c>
      <c r="I1693" s="36">
        <f t="shared" ca="1" si="205"/>
        <v>0</v>
      </c>
      <c r="J1693" s="14"/>
    </row>
    <row r="1694" spans="1:13" ht="15.75" customHeight="1" x14ac:dyDescent="0.25">
      <c r="A1694" s="41" t="s">
        <v>610</v>
      </c>
      <c r="B1694" s="34" t="s">
        <v>1940</v>
      </c>
      <c r="C1694" s="35">
        <v>1.9</v>
      </c>
      <c r="D1694" s="30">
        <f t="shared" si="202"/>
        <v>71.155000000000001</v>
      </c>
      <c r="E1694" s="30">
        <f t="shared" si="203"/>
        <v>67.597250000000003</v>
      </c>
      <c r="F1694" s="82">
        <f t="shared" si="204"/>
        <v>64.039500000000004</v>
      </c>
      <c r="G1694" s="29"/>
      <c r="H1694" s="82">
        <f t="shared" ca="1" si="201"/>
        <v>71.155000000000001</v>
      </c>
      <c r="I1694" s="36">
        <f t="shared" ca="1" si="205"/>
        <v>0</v>
      </c>
      <c r="J1694" s="14"/>
    </row>
    <row r="1695" spans="1:13" ht="15.75" customHeight="1" x14ac:dyDescent="0.25">
      <c r="A1695" s="41" t="s">
        <v>610</v>
      </c>
      <c r="B1695" s="34" t="s">
        <v>1941</v>
      </c>
      <c r="C1695" s="35">
        <v>1.9</v>
      </c>
      <c r="D1695" s="30">
        <f t="shared" si="202"/>
        <v>71.155000000000001</v>
      </c>
      <c r="E1695" s="30">
        <f t="shared" si="203"/>
        <v>67.597250000000003</v>
      </c>
      <c r="F1695" s="82">
        <f t="shared" si="204"/>
        <v>64.039500000000004</v>
      </c>
      <c r="G1695" s="29"/>
      <c r="H1695" s="82">
        <f t="shared" ca="1" si="201"/>
        <v>71.155000000000001</v>
      </c>
      <c r="I1695" s="36">
        <f t="shared" ca="1" si="205"/>
        <v>0</v>
      </c>
      <c r="J1695" s="14"/>
    </row>
    <row r="1696" spans="1:13" ht="15.75" customHeight="1" x14ac:dyDescent="0.25">
      <c r="A1696" s="41" t="s">
        <v>610</v>
      </c>
      <c r="B1696" s="34" t="s">
        <v>1942</v>
      </c>
      <c r="C1696" s="35">
        <v>1.9</v>
      </c>
      <c r="D1696" s="30">
        <f t="shared" si="202"/>
        <v>71.155000000000001</v>
      </c>
      <c r="E1696" s="30">
        <f t="shared" si="203"/>
        <v>67.597250000000003</v>
      </c>
      <c r="F1696" s="82">
        <f t="shared" si="204"/>
        <v>64.039500000000004</v>
      </c>
      <c r="G1696" s="29"/>
      <c r="H1696" s="82">
        <f t="shared" ca="1" si="201"/>
        <v>71.155000000000001</v>
      </c>
      <c r="I1696" s="36">
        <f t="shared" ca="1" si="205"/>
        <v>0</v>
      </c>
      <c r="J1696" s="14"/>
    </row>
    <row r="1697" spans="1:13" ht="15.75" customHeight="1" x14ac:dyDescent="0.25">
      <c r="A1697" s="41" t="s">
        <v>610</v>
      </c>
      <c r="B1697" s="34" t="s">
        <v>1657</v>
      </c>
      <c r="C1697" s="35">
        <v>1.9</v>
      </c>
      <c r="D1697" s="30">
        <f t="shared" si="202"/>
        <v>71.155000000000001</v>
      </c>
      <c r="E1697" s="30">
        <f t="shared" si="203"/>
        <v>67.597250000000003</v>
      </c>
      <c r="F1697" s="82">
        <f t="shared" si="204"/>
        <v>64.039500000000004</v>
      </c>
      <c r="G1697" s="29"/>
      <c r="H1697" s="82">
        <f t="shared" ca="1" si="201"/>
        <v>71.155000000000001</v>
      </c>
      <c r="I1697" s="36">
        <f t="shared" ca="1" si="205"/>
        <v>0</v>
      </c>
      <c r="J1697" s="14"/>
    </row>
    <row r="1698" spans="1:13" ht="15.75" customHeight="1" x14ac:dyDescent="0.25">
      <c r="A1698" s="41" t="s">
        <v>610</v>
      </c>
      <c r="B1698" s="34" t="s">
        <v>1943</v>
      </c>
      <c r="C1698" s="35">
        <v>1.9</v>
      </c>
      <c r="D1698" s="30">
        <f t="shared" si="202"/>
        <v>71.155000000000001</v>
      </c>
      <c r="E1698" s="30">
        <f t="shared" si="203"/>
        <v>67.597250000000003</v>
      </c>
      <c r="F1698" s="82">
        <f t="shared" si="204"/>
        <v>64.039500000000004</v>
      </c>
      <c r="G1698" s="29"/>
      <c r="H1698" s="82">
        <f t="shared" ca="1" si="201"/>
        <v>71.155000000000001</v>
      </c>
      <c r="I1698" s="36">
        <f t="shared" ca="1" si="205"/>
        <v>0</v>
      </c>
      <c r="J1698" s="14"/>
    </row>
    <row r="1699" spans="1:13" ht="15.75" customHeight="1" x14ac:dyDescent="0.25">
      <c r="A1699" s="41" t="s">
        <v>610</v>
      </c>
      <c r="B1699" s="34" t="s">
        <v>1944</v>
      </c>
      <c r="C1699" s="35">
        <v>1.9</v>
      </c>
      <c r="D1699" s="30">
        <f t="shared" si="202"/>
        <v>71.155000000000001</v>
      </c>
      <c r="E1699" s="30">
        <f t="shared" si="203"/>
        <v>67.597250000000003</v>
      </c>
      <c r="F1699" s="82">
        <f t="shared" si="204"/>
        <v>64.039500000000004</v>
      </c>
      <c r="G1699" s="29"/>
      <c r="H1699" s="82">
        <f t="shared" ca="1" si="201"/>
        <v>71.155000000000001</v>
      </c>
      <c r="I1699" s="36">
        <f t="shared" ca="1" si="205"/>
        <v>0</v>
      </c>
      <c r="J1699" s="14"/>
    </row>
    <row r="1700" spans="1:13" ht="15.75" customHeight="1" x14ac:dyDescent="0.25">
      <c r="A1700" s="41" t="s">
        <v>610</v>
      </c>
      <c r="B1700" s="34" t="s">
        <v>1945</v>
      </c>
      <c r="C1700" s="35">
        <v>1.9</v>
      </c>
      <c r="D1700" s="30">
        <f t="shared" si="202"/>
        <v>71.155000000000001</v>
      </c>
      <c r="E1700" s="30">
        <f t="shared" si="203"/>
        <v>67.597250000000003</v>
      </c>
      <c r="F1700" s="82">
        <f t="shared" si="204"/>
        <v>64.039500000000004</v>
      </c>
      <c r="G1700" s="29"/>
      <c r="H1700" s="82">
        <f t="shared" ca="1" si="201"/>
        <v>71.155000000000001</v>
      </c>
      <c r="I1700" s="36">
        <f t="shared" ca="1" si="205"/>
        <v>0</v>
      </c>
      <c r="J1700" s="14"/>
    </row>
    <row r="1701" spans="1:13" ht="15.75" customHeight="1" x14ac:dyDescent="0.25">
      <c r="A1701" s="41" t="s">
        <v>610</v>
      </c>
      <c r="B1701" s="34" t="s">
        <v>1946</v>
      </c>
      <c r="C1701" s="35">
        <v>1.9</v>
      </c>
      <c r="D1701" s="30">
        <f t="shared" si="202"/>
        <v>71.155000000000001</v>
      </c>
      <c r="E1701" s="30">
        <f t="shared" si="203"/>
        <v>67.597250000000003</v>
      </c>
      <c r="F1701" s="82">
        <f t="shared" si="204"/>
        <v>64.039500000000004</v>
      </c>
      <c r="G1701" s="29"/>
      <c r="H1701" s="82">
        <f t="shared" ca="1" si="201"/>
        <v>71.155000000000001</v>
      </c>
      <c r="I1701" s="36">
        <f t="shared" ca="1" si="205"/>
        <v>0</v>
      </c>
      <c r="J1701" s="14"/>
    </row>
    <row r="1702" spans="1:13" ht="15.75" customHeight="1" x14ac:dyDescent="0.25">
      <c r="A1702" s="41" t="s">
        <v>610</v>
      </c>
      <c r="B1702" s="34" t="s">
        <v>1947</v>
      </c>
      <c r="C1702" s="35">
        <v>1.9</v>
      </c>
      <c r="D1702" s="30">
        <f t="shared" si="202"/>
        <v>71.155000000000001</v>
      </c>
      <c r="E1702" s="30">
        <f t="shared" si="203"/>
        <v>67.597250000000003</v>
      </c>
      <c r="F1702" s="82">
        <f t="shared" si="204"/>
        <v>64.039500000000004</v>
      </c>
      <c r="G1702" s="29"/>
      <c r="H1702" s="82">
        <f t="shared" ca="1" si="201"/>
        <v>71.155000000000001</v>
      </c>
      <c r="I1702" s="36">
        <f t="shared" ca="1" si="205"/>
        <v>0</v>
      </c>
      <c r="J1702" s="14"/>
    </row>
    <row r="1703" spans="1:13" ht="15.75" customHeight="1" x14ac:dyDescent="0.25">
      <c r="A1703" s="41" t="s">
        <v>610</v>
      </c>
      <c r="B1703" s="34" t="s">
        <v>1948</v>
      </c>
      <c r="C1703" s="35">
        <v>1.9</v>
      </c>
      <c r="D1703" s="30">
        <f t="shared" si="202"/>
        <v>71.155000000000001</v>
      </c>
      <c r="E1703" s="30">
        <f t="shared" si="203"/>
        <v>67.597250000000003</v>
      </c>
      <c r="F1703" s="82">
        <f t="shared" si="204"/>
        <v>64.039500000000004</v>
      </c>
      <c r="G1703" s="29"/>
      <c r="H1703" s="82">
        <f t="shared" ca="1" si="201"/>
        <v>71.155000000000001</v>
      </c>
      <c r="I1703" s="36">
        <f t="shared" ca="1" si="205"/>
        <v>0</v>
      </c>
      <c r="J1703" s="14"/>
    </row>
    <row r="1704" spans="1:13" ht="15.75" customHeight="1" x14ac:dyDescent="0.25">
      <c r="A1704" s="41" t="s">
        <v>610</v>
      </c>
      <c r="B1704" s="34" t="s">
        <v>1949</v>
      </c>
      <c r="C1704" s="35">
        <v>1.9</v>
      </c>
      <c r="D1704" s="30">
        <f t="shared" si="202"/>
        <v>71.155000000000001</v>
      </c>
      <c r="E1704" s="30">
        <f t="shared" si="203"/>
        <v>67.597250000000003</v>
      </c>
      <c r="F1704" s="82">
        <f t="shared" si="204"/>
        <v>64.039500000000004</v>
      </c>
      <c r="G1704" s="29"/>
      <c r="H1704" s="82">
        <f t="shared" ca="1" si="201"/>
        <v>71.155000000000001</v>
      </c>
      <c r="I1704" s="36">
        <f t="shared" ca="1" si="205"/>
        <v>0</v>
      </c>
      <c r="J1704" s="14"/>
    </row>
    <row r="1705" spans="1:13" ht="15.75" customHeight="1" x14ac:dyDescent="0.25">
      <c r="A1705" s="41" t="s">
        <v>610</v>
      </c>
      <c r="B1705" s="34" t="s">
        <v>1950</v>
      </c>
      <c r="C1705" s="35">
        <v>1.9</v>
      </c>
      <c r="D1705" s="30">
        <f t="shared" si="202"/>
        <v>71.155000000000001</v>
      </c>
      <c r="E1705" s="30">
        <f t="shared" si="203"/>
        <v>67.597250000000003</v>
      </c>
      <c r="F1705" s="82">
        <f t="shared" si="204"/>
        <v>64.039500000000004</v>
      </c>
      <c r="G1705" s="29"/>
      <c r="H1705" s="82">
        <f t="shared" ca="1" si="201"/>
        <v>71.155000000000001</v>
      </c>
      <c r="I1705" s="36">
        <f t="shared" ca="1" si="205"/>
        <v>0</v>
      </c>
      <c r="J1705" s="14"/>
    </row>
    <row r="1706" spans="1:13" ht="15.75" customHeight="1" x14ac:dyDescent="0.25">
      <c r="A1706" s="41" t="s">
        <v>610</v>
      </c>
      <c r="B1706" s="34" t="s">
        <v>1951</v>
      </c>
      <c r="C1706" s="35">
        <v>1.9</v>
      </c>
      <c r="D1706" s="30">
        <f t="shared" si="202"/>
        <v>71.155000000000001</v>
      </c>
      <c r="E1706" s="30">
        <f t="shared" si="203"/>
        <v>67.597250000000003</v>
      </c>
      <c r="F1706" s="82">
        <f t="shared" si="204"/>
        <v>64.039500000000004</v>
      </c>
      <c r="G1706" s="29"/>
      <c r="H1706" s="82">
        <f t="shared" ca="1" si="201"/>
        <v>71.155000000000001</v>
      </c>
      <c r="I1706" s="36">
        <f t="shared" ca="1" si="205"/>
        <v>0</v>
      </c>
      <c r="J1706" s="14"/>
    </row>
    <row r="1707" spans="1:13" ht="15.75" customHeight="1" x14ac:dyDescent="0.25">
      <c r="A1707" s="41" t="s">
        <v>610</v>
      </c>
      <c r="B1707" s="34" t="s">
        <v>1952</v>
      </c>
      <c r="C1707" s="35">
        <v>1.9</v>
      </c>
      <c r="D1707" s="30">
        <f t="shared" si="202"/>
        <v>71.155000000000001</v>
      </c>
      <c r="E1707" s="30">
        <f t="shared" si="203"/>
        <v>67.597250000000003</v>
      </c>
      <c r="F1707" s="82">
        <f t="shared" si="204"/>
        <v>64.039500000000004</v>
      </c>
      <c r="G1707" s="29"/>
      <c r="H1707" s="82">
        <f t="shared" ca="1" si="201"/>
        <v>71.155000000000001</v>
      </c>
      <c r="I1707" s="36">
        <f t="shared" ca="1" si="205"/>
        <v>0</v>
      </c>
      <c r="J1707" s="14"/>
    </row>
    <row r="1708" spans="1:13" ht="15.75" customHeight="1" x14ac:dyDescent="0.25">
      <c r="A1708" s="41" t="s">
        <v>610</v>
      </c>
      <c r="B1708" s="34" t="s">
        <v>1953</v>
      </c>
      <c r="C1708" s="35">
        <v>1.9</v>
      </c>
      <c r="D1708" s="30">
        <f t="shared" si="202"/>
        <v>71.155000000000001</v>
      </c>
      <c r="E1708" s="30">
        <f t="shared" si="203"/>
        <v>67.597250000000003</v>
      </c>
      <c r="F1708" s="82">
        <f t="shared" si="204"/>
        <v>64.039500000000004</v>
      </c>
      <c r="G1708" s="29"/>
      <c r="H1708" s="82">
        <f t="shared" ca="1" si="201"/>
        <v>71.155000000000001</v>
      </c>
      <c r="I1708" s="36">
        <f t="shared" ca="1" si="205"/>
        <v>0</v>
      </c>
      <c r="J1708" s="14"/>
    </row>
    <row r="1709" spans="1:13" ht="16.5" customHeight="1" x14ac:dyDescent="0.25">
      <c r="A1709" s="49"/>
      <c r="B1709" s="56" t="s">
        <v>2481</v>
      </c>
      <c r="C1709" s="51"/>
      <c r="D1709" s="51"/>
      <c r="E1709" s="52"/>
      <c r="F1709" s="52"/>
      <c r="G1709" s="53"/>
      <c r="H1709" s="82">
        <f t="shared" ca="1" si="201"/>
        <v>0</v>
      </c>
      <c r="I1709" s="55"/>
      <c r="J1709" s="57"/>
      <c r="K1709" s="58"/>
      <c r="L1709" s="13"/>
      <c r="M1709" s="13"/>
    </row>
    <row r="1710" spans="1:13" ht="15.75" customHeight="1" x14ac:dyDescent="0.25">
      <c r="A1710" s="41" t="s">
        <v>627</v>
      </c>
      <c r="B1710" s="34" t="s">
        <v>1137</v>
      </c>
      <c r="C1710" s="35">
        <v>1</v>
      </c>
      <c r="D1710" s="30">
        <f t="shared" ref="D1710:D1759" si="206">C1710*$K$9</f>
        <v>37.450000000000003</v>
      </c>
      <c r="E1710" s="30">
        <f t="shared" ref="E1710:E1759" si="207">D1710*0.95</f>
        <v>35.577500000000001</v>
      </c>
      <c r="F1710" s="82">
        <f t="shared" ref="F1710:F1759" si="208">D1710*0.9</f>
        <v>33.705000000000005</v>
      </c>
      <c r="G1710" s="29"/>
      <c r="H1710" s="82">
        <f t="shared" ca="1" si="201"/>
        <v>37.450000000000003</v>
      </c>
      <c r="I1710" s="36">
        <f t="shared" ref="I1710:I1759" ca="1" si="209">G1710*H1710</f>
        <v>0</v>
      </c>
      <c r="J1710" s="14"/>
    </row>
    <row r="1711" spans="1:13" ht="15.75" customHeight="1" x14ac:dyDescent="0.25">
      <c r="A1711" s="41" t="s">
        <v>627</v>
      </c>
      <c r="B1711" s="34" t="s">
        <v>1138</v>
      </c>
      <c r="C1711" s="35">
        <v>1</v>
      </c>
      <c r="D1711" s="30">
        <f t="shared" si="206"/>
        <v>37.450000000000003</v>
      </c>
      <c r="E1711" s="30">
        <f t="shared" si="207"/>
        <v>35.577500000000001</v>
      </c>
      <c r="F1711" s="82">
        <f t="shared" si="208"/>
        <v>33.705000000000005</v>
      </c>
      <c r="G1711" s="29"/>
      <c r="H1711" s="82">
        <f t="shared" ca="1" si="201"/>
        <v>37.450000000000003</v>
      </c>
      <c r="I1711" s="36">
        <f t="shared" ca="1" si="209"/>
        <v>0</v>
      </c>
      <c r="J1711" s="14"/>
    </row>
    <row r="1712" spans="1:13" ht="15.75" customHeight="1" x14ac:dyDescent="0.25">
      <c r="A1712" s="41" t="s">
        <v>627</v>
      </c>
      <c r="B1712" s="34" t="s">
        <v>1139</v>
      </c>
      <c r="C1712" s="35">
        <v>1</v>
      </c>
      <c r="D1712" s="30">
        <f t="shared" si="206"/>
        <v>37.450000000000003</v>
      </c>
      <c r="E1712" s="30">
        <f t="shared" si="207"/>
        <v>35.577500000000001</v>
      </c>
      <c r="F1712" s="82">
        <f t="shared" si="208"/>
        <v>33.705000000000005</v>
      </c>
      <c r="G1712" s="29"/>
      <c r="H1712" s="82">
        <f t="shared" ca="1" si="201"/>
        <v>37.450000000000003</v>
      </c>
      <c r="I1712" s="36">
        <f t="shared" ca="1" si="209"/>
        <v>0</v>
      </c>
      <c r="J1712" s="14"/>
    </row>
    <row r="1713" spans="1:10" ht="15.75" customHeight="1" x14ac:dyDescent="0.25">
      <c r="A1713" s="41" t="s">
        <v>627</v>
      </c>
      <c r="B1713" s="34" t="s">
        <v>837</v>
      </c>
      <c r="C1713" s="35">
        <v>1</v>
      </c>
      <c r="D1713" s="30">
        <f t="shared" si="206"/>
        <v>37.450000000000003</v>
      </c>
      <c r="E1713" s="30">
        <f t="shared" si="207"/>
        <v>35.577500000000001</v>
      </c>
      <c r="F1713" s="82">
        <f t="shared" si="208"/>
        <v>33.705000000000005</v>
      </c>
      <c r="G1713" s="29"/>
      <c r="H1713" s="82">
        <f t="shared" ca="1" si="201"/>
        <v>37.450000000000003</v>
      </c>
      <c r="I1713" s="36">
        <f t="shared" ca="1" si="209"/>
        <v>0</v>
      </c>
      <c r="J1713" s="14"/>
    </row>
    <row r="1714" spans="1:10" ht="15.75" customHeight="1" x14ac:dyDescent="0.25">
      <c r="A1714" s="41" t="s">
        <v>627</v>
      </c>
      <c r="B1714" s="34" t="s">
        <v>1140</v>
      </c>
      <c r="C1714" s="35">
        <v>1</v>
      </c>
      <c r="D1714" s="30">
        <f t="shared" si="206"/>
        <v>37.450000000000003</v>
      </c>
      <c r="E1714" s="30">
        <f t="shared" si="207"/>
        <v>35.577500000000001</v>
      </c>
      <c r="F1714" s="82">
        <f t="shared" si="208"/>
        <v>33.705000000000005</v>
      </c>
      <c r="G1714" s="29"/>
      <c r="H1714" s="82">
        <f t="shared" ca="1" si="201"/>
        <v>37.450000000000003</v>
      </c>
      <c r="I1714" s="36">
        <f t="shared" ca="1" si="209"/>
        <v>0</v>
      </c>
      <c r="J1714" s="14"/>
    </row>
    <row r="1715" spans="1:10" ht="15.75" customHeight="1" x14ac:dyDescent="0.25">
      <c r="A1715" s="41" t="s">
        <v>627</v>
      </c>
      <c r="B1715" s="34" t="s">
        <v>1141</v>
      </c>
      <c r="C1715" s="35">
        <v>1</v>
      </c>
      <c r="D1715" s="30">
        <f t="shared" si="206"/>
        <v>37.450000000000003</v>
      </c>
      <c r="E1715" s="30">
        <f t="shared" si="207"/>
        <v>35.577500000000001</v>
      </c>
      <c r="F1715" s="82">
        <f t="shared" si="208"/>
        <v>33.705000000000005</v>
      </c>
      <c r="G1715" s="29"/>
      <c r="H1715" s="82">
        <f t="shared" ca="1" si="201"/>
        <v>37.450000000000003</v>
      </c>
      <c r="I1715" s="36">
        <f t="shared" ca="1" si="209"/>
        <v>0</v>
      </c>
      <c r="J1715" s="14"/>
    </row>
    <row r="1716" spans="1:10" ht="15.75" customHeight="1" x14ac:dyDescent="0.25">
      <c r="A1716" s="41" t="s">
        <v>627</v>
      </c>
      <c r="B1716" s="34" t="s">
        <v>1142</v>
      </c>
      <c r="C1716" s="35">
        <v>1</v>
      </c>
      <c r="D1716" s="30">
        <f t="shared" si="206"/>
        <v>37.450000000000003</v>
      </c>
      <c r="E1716" s="30">
        <f t="shared" si="207"/>
        <v>35.577500000000001</v>
      </c>
      <c r="F1716" s="82">
        <f t="shared" si="208"/>
        <v>33.705000000000005</v>
      </c>
      <c r="G1716" s="29"/>
      <c r="H1716" s="82">
        <f t="shared" ca="1" si="201"/>
        <v>37.450000000000003</v>
      </c>
      <c r="I1716" s="36">
        <f t="shared" ca="1" si="209"/>
        <v>0</v>
      </c>
      <c r="J1716" s="14"/>
    </row>
    <row r="1717" spans="1:10" ht="15.75" customHeight="1" x14ac:dyDescent="0.25">
      <c r="A1717" s="41" t="s">
        <v>627</v>
      </c>
      <c r="B1717" s="34" t="s">
        <v>1143</v>
      </c>
      <c r="C1717" s="35">
        <v>1</v>
      </c>
      <c r="D1717" s="30">
        <f t="shared" si="206"/>
        <v>37.450000000000003</v>
      </c>
      <c r="E1717" s="30">
        <f t="shared" si="207"/>
        <v>35.577500000000001</v>
      </c>
      <c r="F1717" s="82">
        <f t="shared" si="208"/>
        <v>33.705000000000005</v>
      </c>
      <c r="G1717" s="29"/>
      <c r="H1717" s="82">
        <f t="shared" ca="1" si="201"/>
        <v>37.450000000000003</v>
      </c>
      <c r="I1717" s="36">
        <f t="shared" ca="1" si="209"/>
        <v>0</v>
      </c>
      <c r="J1717" s="14"/>
    </row>
    <row r="1718" spans="1:10" ht="15.75" customHeight="1" x14ac:dyDescent="0.25">
      <c r="A1718" s="41" t="s">
        <v>627</v>
      </c>
      <c r="B1718" s="34" t="s">
        <v>1144</v>
      </c>
      <c r="C1718" s="35">
        <v>1</v>
      </c>
      <c r="D1718" s="30">
        <f t="shared" si="206"/>
        <v>37.450000000000003</v>
      </c>
      <c r="E1718" s="30">
        <f t="shared" si="207"/>
        <v>35.577500000000001</v>
      </c>
      <c r="F1718" s="82">
        <f t="shared" si="208"/>
        <v>33.705000000000005</v>
      </c>
      <c r="G1718" s="29"/>
      <c r="H1718" s="82">
        <f t="shared" ca="1" si="201"/>
        <v>37.450000000000003</v>
      </c>
      <c r="I1718" s="36">
        <f t="shared" ca="1" si="209"/>
        <v>0</v>
      </c>
      <c r="J1718" s="14"/>
    </row>
    <row r="1719" spans="1:10" ht="15.75" customHeight="1" x14ac:dyDescent="0.25">
      <c r="A1719" s="41" t="s">
        <v>627</v>
      </c>
      <c r="B1719" s="34" t="s">
        <v>1145</v>
      </c>
      <c r="C1719" s="35">
        <v>1</v>
      </c>
      <c r="D1719" s="30">
        <f t="shared" si="206"/>
        <v>37.450000000000003</v>
      </c>
      <c r="E1719" s="30">
        <f t="shared" si="207"/>
        <v>35.577500000000001</v>
      </c>
      <c r="F1719" s="82">
        <f t="shared" si="208"/>
        <v>33.705000000000005</v>
      </c>
      <c r="G1719" s="29"/>
      <c r="H1719" s="82">
        <f t="shared" ca="1" si="201"/>
        <v>37.450000000000003</v>
      </c>
      <c r="I1719" s="36">
        <f t="shared" ca="1" si="209"/>
        <v>0</v>
      </c>
      <c r="J1719" s="14"/>
    </row>
    <row r="1720" spans="1:10" ht="15.75" customHeight="1" x14ac:dyDescent="0.25">
      <c r="A1720" s="41" t="s">
        <v>627</v>
      </c>
      <c r="B1720" s="34" t="s">
        <v>1146</v>
      </c>
      <c r="C1720" s="35">
        <v>1</v>
      </c>
      <c r="D1720" s="30">
        <f t="shared" si="206"/>
        <v>37.450000000000003</v>
      </c>
      <c r="E1720" s="30">
        <f t="shared" si="207"/>
        <v>35.577500000000001</v>
      </c>
      <c r="F1720" s="82">
        <f t="shared" si="208"/>
        <v>33.705000000000005</v>
      </c>
      <c r="G1720" s="29"/>
      <c r="H1720" s="82">
        <f t="shared" ca="1" si="201"/>
        <v>37.450000000000003</v>
      </c>
      <c r="I1720" s="36">
        <f t="shared" ca="1" si="209"/>
        <v>0</v>
      </c>
      <c r="J1720" s="14"/>
    </row>
    <row r="1721" spans="1:10" ht="15.75" customHeight="1" x14ac:dyDescent="0.25">
      <c r="A1721" s="41" t="s">
        <v>627</v>
      </c>
      <c r="B1721" s="34" t="s">
        <v>1147</v>
      </c>
      <c r="C1721" s="35">
        <v>1</v>
      </c>
      <c r="D1721" s="30">
        <f t="shared" si="206"/>
        <v>37.450000000000003</v>
      </c>
      <c r="E1721" s="30">
        <f t="shared" si="207"/>
        <v>35.577500000000001</v>
      </c>
      <c r="F1721" s="82">
        <f t="shared" si="208"/>
        <v>33.705000000000005</v>
      </c>
      <c r="G1721" s="29"/>
      <c r="H1721" s="82">
        <f t="shared" ca="1" si="201"/>
        <v>37.450000000000003</v>
      </c>
      <c r="I1721" s="36">
        <f t="shared" ca="1" si="209"/>
        <v>0</v>
      </c>
      <c r="J1721" s="14"/>
    </row>
    <row r="1722" spans="1:10" ht="15.75" customHeight="1" x14ac:dyDescent="0.25">
      <c r="A1722" s="41" t="s">
        <v>627</v>
      </c>
      <c r="B1722" s="34" t="s">
        <v>888</v>
      </c>
      <c r="C1722" s="35">
        <v>1</v>
      </c>
      <c r="D1722" s="30">
        <f t="shared" si="206"/>
        <v>37.450000000000003</v>
      </c>
      <c r="E1722" s="30">
        <f t="shared" si="207"/>
        <v>35.577500000000001</v>
      </c>
      <c r="F1722" s="82">
        <f t="shared" si="208"/>
        <v>33.705000000000005</v>
      </c>
      <c r="G1722" s="29"/>
      <c r="H1722" s="82">
        <f t="shared" ca="1" si="201"/>
        <v>37.450000000000003</v>
      </c>
      <c r="I1722" s="36">
        <f t="shared" ca="1" si="209"/>
        <v>0</v>
      </c>
      <c r="J1722" s="14"/>
    </row>
    <row r="1723" spans="1:10" ht="15.75" customHeight="1" x14ac:dyDescent="0.25">
      <c r="A1723" s="41" t="s">
        <v>627</v>
      </c>
      <c r="B1723" s="34" t="s">
        <v>1148</v>
      </c>
      <c r="C1723" s="35">
        <v>1</v>
      </c>
      <c r="D1723" s="30">
        <f t="shared" si="206"/>
        <v>37.450000000000003</v>
      </c>
      <c r="E1723" s="30">
        <f t="shared" si="207"/>
        <v>35.577500000000001</v>
      </c>
      <c r="F1723" s="82">
        <f t="shared" si="208"/>
        <v>33.705000000000005</v>
      </c>
      <c r="G1723" s="29"/>
      <c r="H1723" s="82">
        <f t="shared" ca="1" si="201"/>
        <v>37.450000000000003</v>
      </c>
      <c r="I1723" s="36">
        <f t="shared" ca="1" si="209"/>
        <v>0</v>
      </c>
      <c r="J1723" s="14"/>
    </row>
    <row r="1724" spans="1:10" ht="15.75" customHeight="1" x14ac:dyDescent="0.25">
      <c r="A1724" s="41" t="s">
        <v>627</v>
      </c>
      <c r="B1724" s="34" t="s">
        <v>1149</v>
      </c>
      <c r="C1724" s="35">
        <v>1</v>
      </c>
      <c r="D1724" s="30">
        <f t="shared" si="206"/>
        <v>37.450000000000003</v>
      </c>
      <c r="E1724" s="30">
        <f t="shared" si="207"/>
        <v>35.577500000000001</v>
      </c>
      <c r="F1724" s="82">
        <f t="shared" si="208"/>
        <v>33.705000000000005</v>
      </c>
      <c r="G1724" s="29"/>
      <c r="H1724" s="82">
        <f t="shared" ca="1" si="201"/>
        <v>37.450000000000003</v>
      </c>
      <c r="I1724" s="36">
        <f t="shared" ca="1" si="209"/>
        <v>0</v>
      </c>
      <c r="J1724" s="14"/>
    </row>
    <row r="1725" spans="1:10" ht="15.75" customHeight="1" x14ac:dyDescent="0.25">
      <c r="A1725" s="41" t="s">
        <v>627</v>
      </c>
      <c r="B1725" s="34" t="s">
        <v>1150</v>
      </c>
      <c r="C1725" s="35">
        <v>1</v>
      </c>
      <c r="D1725" s="30">
        <f t="shared" si="206"/>
        <v>37.450000000000003</v>
      </c>
      <c r="E1725" s="30">
        <f t="shared" si="207"/>
        <v>35.577500000000001</v>
      </c>
      <c r="F1725" s="82">
        <f t="shared" si="208"/>
        <v>33.705000000000005</v>
      </c>
      <c r="G1725" s="29"/>
      <c r="H1725" s="82">
        <f t="shared" ca="1" si="201"/>
        <v>37.450000000000003</v>
      </c>
      <c r="I1725" s="36">
        <f t="shared" ca="1" si="209"/>
        <v>0</v>
      </c>
      <c r="J1725" s="14"/>
    </row>
    <row r="1726" spans="1:10" ht="15.75" customHeight="1" x14ac:dyDescent="0.25">
      <c r="A1726" s="41" t="s">
        <v>627</v>
      </c>
      <c r="B1726" s="34" t="s">
        <v>103</v>
      </c>
      <c r="C1726" s="35">
        <v>1</v>
      </c>
      <c r="D1726" s="30">
        <f t="shared" si="206"/>
        <v>37.450000000000003</v>
      </c>
      <c r="E1726" s="30">
        <f t="shared" si="207"/>
        <v>35.577500000000001</v>
      </c>
      <c r="F1726" s="82">
        <f t="shared" si="208"/>
        <v>33.705000000000005</v>
      </c>
      <c r="G1726" s="29"/>
      <c r="H1726" s="82">
        <f t="shared" ca="1" si="201"/>
        <v>37.450000000000003</v>
      </c>
      <c r="I1726" s="36">
        <f t="shared" ca="1" si="209"/>
        <v>0</v>
      </c>
      <c r="J1726" s="14"/>
    </row>
    <row r="1727" spans="1:10" ht="15.75" customHeight="1" x14ac:dyDescent="0.25">
      <c r="A1727" s="41" t="s">
        <v>627</v>
      </c>
      <c r="B1727" s="34" t="s">
        <v>1151</v>
      </c>
      <c r="C1727" s="35">
        <v>1</v>
      </c>
      <c r="D1727" s="30">
        <f t="shared" si="206"/>
        <v>37.450000000000003</v>
      </c>
      <c r="E1727" s="30">
        <f t="shared" si="207"/>
        <v>35.577500000000001</v>
      </c>
      <c r="F1727" s="82">
        <f t="shared" si="208"/>
        <v>33.705000000000005</v>
      </c>
      <c r="G1727" s="29"/>
      <c r="H1727" s="82">
        <f t="shared" ca="1" si="201"/>
        <v>37.450000000000003</v>
      </c>
      <c r="I1727" s="36">
        <f t="shared" ca="1" si="209"/>
        <v>0</v>
      </c>
      <c r="J1727" s="14"/>
    </row>
    <row r="1728" spans="1:10" ht="15.75" customHeight="1" x14ac:dyDescent="0.25">
      <c r="A1728" s="41" t="s">
        <v>627</v>
      </c>
      <c r="B1728" s="34" t="s">
        <v>823</v>
      </c>
      <c r="C1728" s="35">
        <v>1</v>
      </c>
      <c r="D1728" s="30">
        <f t="shared" si="206"/>
        <v>37.450000000000003</v>
      </c>
      <c r="E1728" s="30">
        <f t="shared" si="207"/>
        <v>35.577500000000001</v>
      </c>
      <c r="F1728" s="82">
        <f t="shared" si="208"/>
        <v>33.705000000000005</v>
      </c>
      <c r="G1728" s="29"/>
      <c r="H1728" s="82">
        <f t="shared" ca="1" si="201"/>
        <v>37.450000000000003</v>
      </c>
      <c r="I1728" s="36">
        <f t="shared" ca="1" si="209"/>
        <v>0</v>
      </c>
      <c r="J1728" s="14"/>
    </row>
    <row r="1729" spans="1:10" ht="15.75" customHeight="1" x14ac:dyDescent="0.25">
      <c r="A1729" s="41" t="s">
        <v>627</v>
      </c>
      <c r="B1729" s="34" t="s">
        <v>912</v>
      </c>
      <c r="C1729" s="35">
        <v>1</v>
      </c>
      <c r="D1729" s="30">
        <f t="shared" si="206"/>
        <v>37.450000000000003</v>
      </c>
      <c r="E1729" s="30">
        <f t="shared" si="207"/>
        <v>35.577500000000001</v>
      </c>
      <c r="F1729" s="82">
        <f t="shared" si="208"/>
        <v>33.705000000000005</v>
      </c>
      <c r="G1729" s="29"/>
      <c r="H1729" s="82">
        <f t="shared" ca="1" si="201"/>
        <v>37.450000000000003</v>
      </c>
      <c r="I1729" s="36">
        <f t="shared" ca="1" si="209"/>
        <v>0</v>
      </c>
      <c r="J1729" s="14"/>
    </row>
    <row r="1730" spans="1:10" ht="15.75" customHeight="1" x14ac:dyDescent="0.25">
      <c r="A1730" s="41" t="s">
        <v>627</v>
      </c>
      <c r="B1730" s="34" t="s">
        <v>1152</v>
      </c>
      <c r="C1730" s="35">
        <v>1</v>
      </c>
      <c r="D1730" s="30">
        <f t="shared" si="206"/>
        <v>37.450000000000003</v>
      </c>
      <c r="E1730" s="30">
        <f t="shared" si="207"/>
        <v>35.577500000000001</v>
      </c>
      <c r="F1730" s="82">
        <f t="shared" si="208"/>
        <v>33.705000000000005</v>
      </c>
      <c r="G1730" s="29"/>
      <c r="H1730" s="82">
        <f t="shared" ca="1" si="201"/>
        <v>37.450000000000003</v>
      </c>
      <c r="I1730" s="36">
        <f t="shared" ca="1" si="209"/>
        <v>0</v>
      </c>
      <c r="J1730" s="14"/>
    </row>
    <row r="1731" spans="1:10" ht="15.75" customHeight="1" x14ac:dyDescent="0.25">
      <c r="A1731" s="41" t="s">
        <v>627</v>
      </c>
      <c r="B1731" s="34" t="s">
        <v>1153</v>
      </c>
      <c r="C1731" s="35">
        <v>1</v>
      </c>
      <c r="D1731" s="30">
        <f t="shared" si="206"/>
        <v>37.450000000000003</v>
      </c>
      <c r="E1731" s="30">
        <f t="shared" si="207"/>
        <v>35.577500000000001</v>
      </c>
      <c r="F1731" s="82">
        <f t="shared" si="208"/>
        <v>33.705000000000005</v>
      </c>
      <c r="G1731" s="29"/>
      <c r="H1731" s="82">
        <f t="shared" ca="1" si="201"/>
        <v>37.450000000000003</v>
      </c>
      <c r="I1731" s="36">
        <f t="shared" ca="1" si="209"/>
        <v>0</v>
      </c>
      <c r="J1731" s="14"/>
    </row>
    <row r="1732" spans="1:10" ht="15.75" customHeight="1" x14ac:dyDescent="0.25">
      <c r="A1732" s="41" t="s">
        <v>627</v>
      </c>
      <c r="B1732" s="34" t="s">
        <v>1154</v>
      </c>
      <c r="C1732" s="35">
        <v>1</v>
      </c>
      <c r="D1732" s="30">
        <f t="shared" si="206"/>
        <v>37.450000000000003</v>
      </c>
      <c r="E1732" s="30">
        <f t="shared" si="207"/>
        <v>35.577500000000001</v>
      </c>
      <c r="F1732" s="82">
        <f t="shared" si="208"/>
        <v>33.705000000000005</v>
      </c>
      <c r="G1732" s="29"/>
      <c r="H1732" s="82">
        <f t="shared" ca="1" si="201"/>
        <v>37.450000000000003</v>
      </c>
      <c r="I1732" s="36">
        <f t="shared" ca="1" si="209"/>
        <v>0</v>
      </c>
      <c r="J1732" s="14"/>
    </row>
    <row r="1733" spans="1:10" ht="15.75" customHeight="1" x14ac:dyDescent="0.25">
      <c r="A1733" s="41" t="s">
        <v>627</v>
      </c>
      <c r="B1733" s="34" t="s">
        <v>1155</v>
      </c>
      <c r="C1733" s="35">
        <v>1</v>
      </c>
      <c r="D1733" s="30">
        <f t="shared" si="206"/>
        <v>37.450000000000003</v>
      </c>
      <c r="E1733" s="30">
        <f t="shared" si="207"/>
        <v>35.577500000000001</v>
      </c>
      <c r="F1733" s="82">
        <f t="shared" si="208"/>
        <v>33.705000000000005</v>
      </c>
      <c r="G1733" s="29"/>
      <c r="H1733" s="82">
        <f t="shared" ca="1" si="201"/>
        <v>37.450000000000003</v>
      </c>
      <c r="I1733" s="36">
        <f t="shared" ca="1" si="209"/>
        <v>0</v>
      </c>
      <c r="J1733" s="14"/>
    </row>
    <row r="1734" spans="1:10" ht="15.75" customHeight="1" x14ac:dyDescent="0.25">
      <c r="A1734" s="41" t="s">
        <v>627</v>
      </c>
      <c r="B1734" s="34" t="s">
        <v>1156</v>
      </c>
      <c r="C1734" s="35">
        <v>1</v>
      </c>
      <c r="D1734" s="30">
        <f t="shared" si="206"/>
        <v>37.450000000000003</v>
      </c>
      <c r="E1734" s="30">
        <f t="shared" si="207"/>
        <v>35.577500000000001</v>
      </c>
      <c r="F1734" s="82">
        <f t="shared" si="208"/>
        <v>33.705000000000005</v>
      </c>
      <c r="G1734" s="29"/>
      <c r="H1734" s="82">
        <f t="shared" ca="1" si="201"/>
        <v>37.450000000000003</v>
      </c>
      <c r="I1734" s="36">
        <f t="shared" ca="1" si="209"/>
        <v>0</v>
      </c>
      <c r="J1734" s="14"/>
    </row>
    <row r="1735" spans="1:10" ht="15.75" customHeight="1" x14ac:dyDescent="0.25">
      <c r="A1735" s="41" t="s">
        <v>627</v>
      </c>
      <c r="B1735" s="34" t="s">
        <v>1157</v>
      </c>
      <c r="C1735" s="35">
        <v>1</v>
      </c>
      <c r="D1735" s="30">
        <f t="shared" si="206"/>
        <v>37.450000000000003</v>
      </c>
      <c r="E1735" s="30">
        <f t="shared" si="207"/>
        <v>35.577500000000001</v>
      </c>
      <c r="F1735" s="82">
        <f t="shared" si="208"/>
        <v>33.705000000000005</v>
      </c>
      <c r="G1735" s="29"/>
      <c r="H1735" s="82">
        <f t="shared" ca="1" si="201"/>
        <v>37.450000000000003</v>
      </c>
      <c r="I1735" s="36">
        <f t="shared" ca="1" si="209"/>
        <v>0</v>
      </c>
      <c r="J1735" s="14"/>
    </row>
    <row r="1736" spans="1:10" ht="15.75" customHeight="1" x14ac:dyDescent="0.25">
      <c r="A1736" s="41" t="s">
        <v>627</v>
      </c>
      <c r="B1736" s="34" t="s">
        <v>1158</v>
      </c>
      <c r="C1736" s="35">
        <v>1</v>
      </c>
      <c r="D1736" s="30">
        <f t="shared" si="206"/>
        <v>37.450000000000003</v>
      </c>
      <c r="E1736" s="30">
        <f t="shared" si="207"/>
        <v>35.577500000000001</v>
      </c>
      <c r="F1736" s="82">
        <f t="shared" si="208"/>
        <v>33.705000000000005</v>
      </c>
      <c r="G1736" s="29"/>
      <c r="H1736" s="82">
        <f t="shared" ca="1" si="201"/>
        <v>37.450000000000003</v>
      </c>
      <c r="I1736" s="36">
        <f t="shared" ca="1" si="209"/>
        <v>0</v>
      </c>
      <c r="J1736" s="14"/>
    </row>
    <row r="1737" spans="1:10" ht="15.75" customHeight="1" x14ac:dyDescent="0.25">
      <c r="A1737" s="41" t="s">
        <v>627</v>
      </c>
      <c r="B1737" s="34" t="s">
        <v>826</v>
      </c>
      <c r="C1737" s="35">
        <v>1</v>
      </c>
      <c r="D1737" s="30">
        <f t="shared" si="206"/>
        <v>37.450000000000003</v>
      </c>
      <c r="E1737" s="30">
        <f t="shared" si="207"/>
        <v>35.577500000000001</v>
      </c>
      <c r="F1737" s="82">
        <f t="shared" si="208"/>
        <v>33.705000000000005</v>
      </c>
      <c r="G1737" s="29"/>
      <c r="H1737" s="82">
        <f t="shared" ca="1" si="201"/>
        <v>37.450000000000003</v>
      </c>
      <c r="I1737" s="36">
        <f t="shared" ca="1" si="209"/>
        <v>0</v>
      </c>
      <c r="J1737" s="14"/>
    </row>
    <row r="1738" spans="1:10" ht="15.75" customHeight="1" x14ac:dyDescent="0.25">
      <c r="A1738" s="41" t="s">
        <v>627</v>
      </c>
      <c r="B1738" s="34" t="s">
        <v>1159</v>
      </c>
      <c r="C1738" s="35">
        <v>1</v>
      </c>
      <c r="D1738" s="30">
        <f t="shared" si="206"/>
        <v>37.450000000000003</v>
      </c>
      <c r="E1738" s="30">
        <f t="shared" si="207"/>
        <v>35.577500000000001</v>
      </c>
      <c r="F1738" s="82">
        <f t="shared" si="208"/>
        <v>33.705000000000005</v>
      </c>
      <c r="G1738" s="29"/>
      <c r="H1738" s="82">
        <f t="shared" ca="1" si="201"/>
        <v>37.450000000000003</v>
      </c>
      <c r="I1738" s="36">
        <f t="shared" ca="1" si="209"/>
        <v>0</v>
      </c>
      <c r="J1738" s="14"/>
    </row>
    <row r="1739" spans="1:10" ht="15.75" customHeight="1" x14ac:dyDescent="0.25">
      <c r="A1739" s="41" t="s">
        <v>627</v>
      </c>
      <c r="B1739" s="34" t="s">
        <v>1160</v>
      </c>
      <c r="C1739" s="35">
        <v>1</v>
      </c>
      <c r="D1739" s="30">
        <f t="shared" si="206"/>
        <v>37.450000000000003</v>
      </c>
      <c r="E1739" s="30">
        <f t="shared" si="207"/>
        <v>35.577500000000001</v>
      </c>
      <c r="F1739" s="82">
        <f t="shared" si="208"/>
        <v>33.705000000000005</v>
      </c>
      <c r="G1739" s="29"/>
      <c r="H1739" s="82">
        <f t="shared" ca="1" si="201"/>
        <v>37.450000000000003</v>
      </c>
      <c r="I1739" s="36">
        <f t="shared" ca="1" si="209"/>
        <v>0</v>
      </c>
      <c r="J1739" s="14"/>
    </row>
    <row r="1740" spans="1:10" ht="15.75" customHeight="1" x14ac:dyDescent="0.25">
      <c r="A1740" s="41" t="s">
        <v>627</v>
      </c>
      <c r="B1740" s="34" t="s">
        <v>1161</v>
      </c>
      <c r="C1740" s="35">
        <v>1</v>
      </c>
      <c r="D1740" s="30">
        <f t="shared" si="206"/>
        <v>37.450000000000003</v>
      </c>
      <c r="E1740" s="30">
        <f t="shared" si="207"/>
        <v>35.577500000000001</v>
      </c>
      <c r="F1740" s="82">
        <f t="shared" si="208"/>
        <v>33.705000000000005</v>
      </c>
      <c r="G1740" s="29"/>
      <c r="H1740" s="82">
        <f t="shared" ca="1" si="201"/>
        <v>37.450000000000003</v>
      </c>
      <c r="I1740" s="36">
        <f t="shared" ca="1" si="209"/>
        <v>0</v>
      </c>
      <c r="J1740" s="14"/>
    </row>
    <row r="1741" spans="1:10" ht="15.75" customHeight="1" x14ac:dyDescent="0.25">
      <c r="A1741" s="41" t="s">
        <v>627</v>
      </c>
      <c r="B1741" s="34" t="s">
        <v>1162</v>
      </c>
      <c r="C1741" s="35">
        <v>1</v>
      </c>
      <c r="D1741" s="30">
        <f t="shared" si="206"/>
        <v>37.450000000000003</v>
      </c>
      <c r="E1741" s="30">
        <f t="shared" si="207"/>
        <v>35.577500000000001</v>
      </c>
      <c r="F1741" s="82">
        <f t="shared" si="208"/>
        <v>33.705000000000005</v>
      </c>
      <c r="G1741" s="29"/>
      <c r="H1741" s="82">
        <f t="shared" ref="H1741:H1804" ca="1" si="210">IF($H$8&lt;2500,D1741, IF(AND($H$8&lt;5000,$H$8&gt;2500),E1741,F1741))</f>
        <v>37.450000000000003</v>
      </c>
      <c r="I1741" s="36">
        <f t="shared" ca="1" si="209"/>
        <v>0</v>
      </c>
      <c r="J1741" s="14"/>
    </row>
    <row r="1742" spans="1:10" ht="15.75" customHeight="1" x14ac:dyDescent="0.25">
      <c r="A1742" s="41" t="s">
        <v>627</v>
      </c>
      <c r="B1742" s="34" t="s">
        <v>1163</v>
      </c>
      <c r="C1742" s="35">
        <v>1</v>
      </c>
      <c r="D1742" s="30">
        <f t="shared" si="206"/>
        <v>37.450000000000003</v>
      </c>
      <c r="E1742" s="30">
        <f t="shared" si="207"/>
        <v>35.577500000000001</v>
      </c>
      <c r="F1742" s="82">
        <f t="shared" si="208"/>
        <v>33.705000000000005</v>
      </c>
      <c r="G1742" s="29"/>
      <c r="H1742" s="82">
        <f t="shared" ca="1" si="210"/>
        <v>37.450000000000003</v>
      </c>
      <c r="I1742" s="36">
        <f t="shared" ca="1" si="209"/>
        <v>0</v>
      </c>
      <c r="J1742" s="14"/>
    </row>
    <row r="1743" spans="1:10" ht="15.75" customHeight="1" x14ac:dyDescent="0.25">
      <c r="A1743" s="41" t="s">
        <v>627</v>
      </c>
      <c r="B1743" s="34" t="s">
        <v>1164</v>
      </c>
      <c r="C1743" s="35">
        <v>1</v>
      </c>
      <c r="D1743" s="30">
        <f t="shared" si="206"/>
        <v>37.450000000000003</v>
      </c>
      <c r="E1743" s="30">
        <f t="shared" si="207"/>
        <v>35.577500000000001</v>
      </c>
      <c r="F1743" s="82">
        <f t="shared" si="208"/>
        <v>33.705000000000005</v>
      </c>
      <c r="G1743" s="29"/>
      <c r="H1743" s="82">
        <f t="shared" ca="1" si="210"/>
        <v>37.450000000000003</v>
      </c>
      <c r="I1743" s="36">
        <f t="shared" ca="1" si="209"/>
        <v>0</v>
      </c>
      <c r="J1743" s="14"/>
    </row>
    <row r="1744" spans="1:10" ht="15.75" customHeight="1" x14ac:dyDescent="0.25">
      <c r="A1744" s="41" t="s">
        <v>627</v>
      </c>
      <c r="B1744" s="34" t="s">
        <v>1165</v>
      </c>
      <c r="C1744" s="35">
        <v>1</v>
      </c>
      <c r="D1744" s="30">
        <f t="shared" si="206"/>
        <v>37.450000000000003</v>
      </c>
      <c r="E1744" s="30">
        <f t="shared" si="207"/>
        <v>35.577500000000001</v>
      </c>
      <c r="F1744" s="82">
        <f t="shared" si="208"/>
        <v>33.705000000000005</v>
      </c>
      <c r="G1744" s="29"/>
      <c r="H1744" s="82">
        <f t="shared" ca="1" si="210"/>
        <v>37.450000000000003</v>
      </c>
      <c r="I1744" s="36">
        <f t="shared" ca="1" si="209"/>
        <v>0</v>
      </c>
      <c r="J1744" s="14"/>
    </row>
    <row r="1745" spans="1:13" ht="15.75" customHeight="1" x14ac:dyDescent="0.25">
      <c r="A1745" s="41" t="s">
        <v>627</v>
      </c>
      <c r="B1745" s="34" t="s">
        <v>1166</v>
      </c>
      <c r="C1745" s="35">
        <v>1</v>
      </c>
      <c r="D1745" s="30">
        <f t="shared" si="206"/>
        <v>37.450000000000003</v>
      </c>
      <c r="E1745" s="30">
        <f t="shared" si="207"/>
        <v>35.577500000000001</v>
      </c>
      <c r="F1745" s="82">
        <f t="shared" si="208"/>
        <v>33.705000000000005</v>
      </c>
      <c r="G1745" s="29"/>
      <c r="H1745" s="82">
        <f t="shared" ca="1" si="210"/>
        <v>37.450000000000003</v>
      </c>
      <c r="I1745" s="36">
        <f t="shared" ca="1" si="209"/>
        <v>0</v>
      </c>
      <c r="J1745" s="14"/>
    </row>
    <row r="1746" spans="1:13" ht="15.75" customHeight="1" x14ac:dyDescent="0.25">
      <c r="A1746" s="41" t="s">
        <v>627</v>
      </c>
      <c r="B1746" s="34" t="s">
        <v>1167</v>
      </c>
      <c r="C1746" s="35">
        <v>1</v>
      </c>
      <c r="D1746" s="30">
        <f t="shared" si="206"/>
        <v>37.450000000000003</v>
      </c>
      <c r="E1746" s="30">
        <f t="shared" si="207"/>
        <v>35.577500000000001</v>
      </c>
      <c r="F1746" s="82">
        <f t="shared" si="208"/>
        <v>33.705000000000005</v>
      </c>
      <c r="G1746" s="29"/>
      <c r="H1746" s="82">
        <f t="shared" ca="1" si="210"/>
        <v>37.450000000000003</v>
      </c>
      <c r="I1746" s="36">
        <f t="shared" ca="1" si="209"/>
        <v>0</v>
      </c>
      <c r="J1746" s="14"/>
    </row>
    <row r="1747" spans="1:13" ht="15.75" customHeight="1" x14ac:dyDescent="0.25">
      <c r="A1747" s="41" t="s">
        <v>627</v>
      </c>
      <c r="B1747" s="34" t="s">
        <v>1168</v>
      </c>
      <c r="C1747" s="35">
        <v>1</v>
      </c>
      <c r="D1747" s="30">
        <f t="shared" si="206"/>
        <v>37.450000000000003</v>
      </c>
      <c r="E1747" s="30">
        <f t="shared" si="207"/>
        <v>35.577500000000001</v>
      </c>
      <c r="F1747" s="82">
        <f t="shared" si="208"/>
        <v>33.705000000000005</v>
      </c>
      <c r="G1747" s="29"/>
      <c r="H1747" s="82">
        <f t="shared" ca="1" si="210"/>
        <v>37.450000000000003</v>
      </c>
      <c r="I1747" s="36">
        <f t="shared" ca="1" si="209"/>
        <v>0</v>
      </c>
      <c r="J1747" s="14"/>
    </row>
    <row r="1748" spans="1:13" ht="15.75" customHeight="1" x14ac:dyDescent="0.25">
      <c r="A1748" s="41" t="s">
        <v>627</v>
      </c>
      <c r="B1748" s="34" t="s">
        <v>1169</v>
      </c>
      <c r="C1748" s="35">
        <v>1</v>
      </c>
      <c r="D1748" s="30">
        <f t="shared" si="206"/>
        <v>37.450000000000003</v>
      </c>
      <c r="E1748" s="30">
        <f t="shared" si="207"/>
        <v>35.577500000000001</v>
      </c>
      <c r="F1748" s="82">
        <f t="shared" si="208"/>
        <v>33.705000000000005</v>
      </c>
      <c r="G1748" s="29"/>
      <c r="H1748" s="82">
        <f t="shared" ca="1" si="210"/>
        <v>37.450000000000003</v>
      </c>
      <c r="I1748" s="36">
        <f t="shared" ca="1" si="209"/>
        <v>0</v>
      </c>
      <c r="J1748" s="14"/>
    </row>
    <row r="1749" spans="1:13" ht="15.75" customHeight="1" x14ac:dyDescent="0.25">
      <c r="A1749" s="41" t="s">
        <v>627</v>
      </c>
      <c r="B1749" s="34" t="s">
        <v>1170</v>
      </c>
      <c r="C1749" s="35">
        <v>1</v>
      </c>
      <c r="D1749" s="30">
        <f t="shared" si="206"/>
        <v>37.450000000000003</v>
      </c>
      <c r="E1749" s="30">
        <f t="shared" si="207"/>
        <v>35.577500000000001</v>
      </c>
      <c r="F1749" s="82">
        <f t="shared" si="208"/>
        <v>33.705000000000005</v>
      </c>
      <c r="G1749" s="29"/>
      <c r="H1749" s="82">
        <f t="shared" ca="1" si="210"/>
        <v>37.450000000000003</v>
      </c>
      <c r="I1749" s="36">
        <f t="shared" ca="1" si="209"/>
        <v>0</v>
      </c>
      <c r="J1749" s="14"/>
    </row>
    <row r="1750" spans="1:13" ht="15.75" customHeight="1" x14ac:dyDescent="0.25">
      <c r="A1750" s="41" t="s">
        <v>627</v>
      </c>
      <c r="B1750" s="34" t="s">
        <v>1171</v>
      </c>
      <c r="C1750" s="35">
        <v>1</v>
      </c>
      <c r="D1750" s="30">
        <f t="shared" si="206"/>
        <v>37.450000000000003</v>
      </c>
      <c r="E1750" s="30">
        <f t="shared" si="207"/>
        <v>35.577500000000001</v>
      </c>
      <c r="F1750" s="82">
        <f t="shared" si="208"/>
        <v>33.705000000000005</v>
      </c>
      <c r="G1750" s="29"/>
      <c r="H1750" s="82">
        <f t="shared" ca="1" si="210"/>
        <v>37.450000000000003</v>
      </c>
      <c r="I1750" s="36">
        <f t="shared" ca="1" si="209"/>
        <v>0</v>
      </c>
      <c r="J1750" s="14"/>
    </row>
    <row r="1751" spans="1:13" ht="15.75" customHeight="1" x14ac:dyDescent="0.25">
      <c r="A1751" s="41" t="s">
        <v>627</v>
      </c>
      <c r="B1751" s="34" t="s">
        <v>1172</v>
      </c>
      <c r="C1751" s="35">
        <v>1</v>
      </c>
      <c r="D1751" s="30">
        <f t="shared" si="206"/>
        <v>37.450000000000003</v>
      </c>
      <c r="E1751" s="30">
        <f t="shared" si="207"/>
        <v>35.577500000000001</v>
      </c>
      <c r="F1751" s="82">
        <f t="shared" si="208"/>
        <v>33.705000000000005</v>
      </c>
      <c r="G1751" s="29"/>
      <c r="H1751" s="82">
        <f t="shared" ca="1" si="210"/>
        <v>37.450000000000003</v>
      </c>
      <c r="I1751" s="36">
        <f t="shared" ca="1" si="209"/>
        <v>0</v>
      </c>
      <c r="J1751" s="14"/>
    </row>
    <row r="1752" spans="1:13" ht="15.75" customHeight="1" x14ac:dyDescent="0.25">
      <c r="A1752" s="41" t="s">
        <v>627</v>
      </c>
      <c r="B1752" s="34" t="s">
        <v>1173</v>
      </c>
      <c r="C1752" s="35">
        <v>1</v>
      </c>
      <c r="D1752" s="30">
        <f t="shared" si="206"/>
        <v>37.450000000000003</v>
      </c>
      <c r="E1752" s="30">
        <f t="shared" si="207"/>
        <v>35.577500000000001</v>
      </c>
      <c r="F1752" s="82">
        <f t="shared" si="208"/>
        <v>33.705000000000005</v>
      </c>
      <c r="G1752" s="29"/>
      <c r="H1752" s="82">
        <f t="shared" ca="1" si="210"/>
        <v>37.450000000000003</v>
      </c>
      <c r="I1752" s="36">
        <f t="shared" ca="1" si="209"/>
        <v>0</v>
      </c>
      <c r="J1752" s="14"/>
    </row>
    <row r="1753" spans="1:13" ht="15.75" customHeight="1" x14ac:dyDescent="0.25">
      <c r="A1753" s="41" t="s">
        <v>627</v>
      </c>
      <c r="B1753" s="34" t="s">
        <v>1174</v>
      </c>
      <c r="C1753" s="35">
        <v>1</v>
      </c>
      <c r="D1753" s="30">
        <f t="shared" si="206"/>
        <v>37.450000000000003</v>
      </c>
      <c r="E1753" s="30">
        <f t="shared" si="207"/>
        <v>35.577500000000001</v>
      </c>
      <c r="F1753" s="82">
        <f t="shared" si="208"/>
        <v>33.705000000000005</v>
      </c>
      <c r="G1753" s="29"/>
      <c r="H1753" s="82">
        <f t="shared" ca="1" si="210"/>
        <v>37.450000000000003</v>
      </c>
      <c r="I1753" s="36">
        <f t="shared" ca="1" si="209"/>
        <v>0</v>
      </c>
      <c r="J1753" s="14"/>
    </row>
    <row r="1754" spans="1:13" ht="15.75" customHeight="1" x14ac:dyDescent="0.25">
      <c r="A1754" s="41" t="s">
        <v>627</v>
      </c>
      <c r="B1754" s="34" t="s">
        <v>1175</v>
      </c>
      <c r="C1754" s="35">
        <v>1</v>
      </c>
      <c r="D1754" s="30">
        <f t="shared" si="206"/>
        <v>37.450000000000003</v>
      </c>
      <c r="E1754" s="30">
        <f t="shared" si="207"/>
        <v>35.577500000000001</v>
      </c>
      <c r="F1754" s="82">
        <f t="shared" si="208"/>
        <v>33.705000000000005</v>
      </c>
      <c r="G1754" s="29"/>
      <c r="H1754" s="82">
        <f t="shared" ca="1" si="210"/>
        <v>37.450000000000003</v>
      </c>
      <c r="I1754" s="36">
        <f t="shared" ca="1" si="209"/>
        <v>0</v>
      </c>
      <c r="J1754" s="14"/>
    </row>
    <row r="1755" spans="1:13" ht="15.75" customHeight="1" x14ac:dyDescent="0.25">
      <c r="A1755" s="41" t="s">
        <v>627</v>
      </c>
      <c r="B1755" s="34" t="s">
        <v>1176</v>
      </c>
      <c r="C1755" s="35">
        <v>1</v>
      </c>
      <c r="D1755" s="30">
        <f t="shared" si="206"/>
        <v>37.450000000000003</v>
      </c>
      <c r="E1755" s="30">
        <f t="shared" si="207"/>
        <v>35.577500000000001</v>
      </c>
      <c r="F1755" s="82">
        <f t="shared" si="208"/>
        <v>33.705000000000005</v>
      </c>
      <c r="G1755" s="29"/>
      <c r="H1755" s="82">
        <f t="shared" ca="1" si="210"/>
        <v>37.450000000000003</v>
      </c>
      <c r="I1755" s="36">
        <f t="shared" ca="1" si="209"/>
        <v>0</v>
      </c>
      <c r="J1755" s="14"/>
    </row>
    <row r="1756" spans="1:13" ht="15.75" customHeight="1" x14ac:dyDescent="0.25">
      <c r="A1756" s="41" t="s">
        <v>627</v>
      </c>
      <c r="B1756" s="34" t="s">
        <v>1177</v>
      </c>
      <c r="C1756" s="35">
        <v>1</v>
      </c>
      <c r="D1756" s="30">
        <f t="shared" si="206"/>
        <v>37.450000000000003</v>
      </c>
      <c r="E1756" s="30">
        <f t="shared" si="207"/>
        <v>35.577500000000001</v>
      </c>
      <c r="F1756" s="82">
        <f t="shared" si="208"/>
        <v>33.705000000000005</v>
      </c>
      <c r="G1756" s="29"/>
      <c r="H1756" s="82">
        <f t="shared" ca="1" si="210"/>
        <v>37.450000000000003</v>
      </c>
      <c r="I1756" s="36">
        <f t="shared" ca="1" si="209"/>
        <v>0</v>
      </c>
      <c r="J1756" s="14"/>
    </row>
    <row r="1757" spans="1:13" ht="15.75" customHeight="1" x14ac:dyDescent="0.25">
      <c r="A1757" s="41" t="s">
        <v>627</v>
      </c>
      <c r="B1757" s="34" t="s">
        <v>1178</v>
      </c>
      <c r="C1757" s="35">
        <v>1</v>
      </c>
      <c r="D1757" s="30">
        <f t="shared" si="206"/>
        <v>37.450000000000003</v>
      </c>
      <c r="E1757" s="30">
        <f t="shared" si="207"/>
        <v>35.577500000000001</v>
      </c>
      <c r="F1757" s="82">
        <f t="shared" si="208"/>
        <v>33.705000000000005</v>
      </c>
      <c r="G1757" s="29"/>
      <c r="H1757" s="82">
        <f t="shared" ca="1" si="210"/>
        <v>37.450000000000003</v>
      </c>
      <c r="I1757" s="36">
        <f t="shared" ca="1" si="209"/>
        <v>0</v>
      </c>
      <c r="J1757" s="14"/>
    </row>
    <row r="1758" spans="1:13" ht="15.75" customHeight="1" x14ac:dyDescent="0.25">
      <c r="A1758" s="41" t="s">
        <v>627</v>
      </c>
      <c r="B1758" s="34" t="s">
        <v>1179</v>
      </c>
      <c r="C1758" s="35">
        <v>1</v>
      </c>
      <c r="D1758" s="30">
        <f t="shared" si="206"/>
        <v>37.450000000000003</v>
      </c>
      <c r="E1758" s="30">
        <f t="shared" si="207"/>
        <v>35.577500000000001</v>
      </c>
      <c r="F1758" s="82">
        <f t="shared" si="208"/>
        <v>33.705000000000005</v>
      </c>
      <c r="G1758" s="29"/>
      <c r="H1758" s="82">
        <f t="shared" ca="1" si="210"/>
        <v>37.450000000000003</v>
      </c>
      <c r="I1758" s="36">
        <f t="shared" ca="1" si="209"/>
        <v>0</v>
      </c>
      <c r="J1758" s="14"/>
    </row>
    <row r="1759" spans="1:13" ht="15.75" customHeight="1" x14ac:dyDescent="0.25">
      <c r="A1759" s="41" t="s">
        <v>627</v>
      </c>
      <c r="B1759" s="34" t="s">
        <v>1180</v>
      </c>
      <c r="C1759" s="35">
        <v>1</v>
      </c>
      <c r="D1759" s="30">
        <f t="shared" si="206"/>
        <v>37.450000000000003</v>
      </c>
      <c r="E1759" s="30">
        <f t="shared" si="207"/>
        <v>35.577500000000001</v>
      </c>
      <c r="F1759" s="82">
        <f t="shared" si="208"/>
        <v>33.705000000000005</v>
      </c>
      <c r="G1759" s="29"/>
      <c r="H1759" s="82">
        <f t="shared" ca="1" si="210"/>
        <v>37.450000000000003</v>
      </c>
      <c r="I1759" s="36">
        <f t="shared" ca="1" si="209"/>
        <v>0</v>
      </c>
      <c r="J1759" s="14"/>
    </row>
    <row r="1760" spans="1:13" ht="16.5" customHeight="1" x14ac:dyDescent="0.25">
      <c r="A1760" s="49"/>
      <c r="B1760" s="56" t="s">
        <v>2480</v>
      </c>
      <c r="C1760" s="51"/>
      <c r="D1760" s="51"/>
      <c r="E1760" s="52"/>
      <c r="F1760" s="52"/>
      <c r="G1760" s="53"/>
      <c r="H1760" s="82">
        <f t="shared" ca="1" si="210"/>
        <v>0</v>
      </c>
      <c r="I1760" s="55"/>
      <c r="J1760" s="57"/>
      <c r="K1760" s="58"/>
      <c r="L1760" s="13"/>
      <c r="M1760" s="13"/>
    </row>
    <row r="1761" spans="1:10" ht="15.75" customHeight="1" x14ac:dyDescent="0.25">
      <c r="A1761" s="41" t="s">
        <v>627</v>
      </c>
      <c r="B1761" s="34" t="s">
        <v>1954</v>
      </c>
      <c r="C1761" s="35">
        <v>1.9</v>
      </c>
      <c r="D1761" s="30">
        <f t="shared" ref="D1761:D1810" si="211">C1761*$K$9</f>
        <v>71.155000000000001</v>
      </c>
      <c r="E1761" s="30">
        <f t="shared" ref="E1761:E1810" si="212">D1761*0.95</f>
        <v>67.597250000000003</v>
      </c>
      <c r="F1761" s="82">
        <f t="shared" ref="F1761:F1810" si="213">D1761*0.9</f>
        <v>64.039500000000004</v>
      </c>
      <c r="G1761" s="29"/>
      <c r="H1761" s="82">
        <f t="shared" ca="1" si="210"/>
        <v>71.155000000000001</v>
      </c>
      <c r="I1761" s="36">
        <f t="shared" ref="I1761:I1810" ca="1" si="214">G1761*H1761</f>
        <v>0</v>
      </c>
      <c r="J1761" s="14"/>
    </row>
    <row r="1762" spans="1:10" ht="15.75" customHeight="1" x14ac:dyDescent="0.25">
      <c r="A1762" s="41" t="s">
        <v>627</v>
      </c>
      <c r="B1762" s="34" t="s">
        <v>1955</v>
      </c>
      <c r="C1762" s="35">
        <v>1.9</v>
      </c>
      <c r="D1762" s="30">
        <f t="shared" si="211"/>
        <v>71.155000000000001</v>
      </c>
      <c r="E1762" s="30">
        <f t="shared" si="212"/>
        <v>67.597250000000003</v>
      </c>
      <c r="F1762" s="82">
        <f t="shared" si="213"/>
        <v>64.039500000000004</v>
      </c>
      <c r="G1762" s="29"/>
      <c r="H1762" s="82">
        <f t="shared" ca="1" si="210"/>
        <v>71.155000000000001</v>
      </c>
      <c r="I1762" s="36">
        <f t="shared" ca="1" si="214"/>
        <v>0</v>
      </c>
      <c r="J1762" s="14"/>
    </row>
    <row r="1763" spans="1:10" ht="15.75" customHeight="1" x14ac:dyDescent="0.25">
      <c r="A1763" s="41" t="s">
        <v>627</v>
      </c>
      <c r="B1763" s="34" t="s">
        <v>1956</v>
      </c>
      <c r="C1763" s="35">
        <v>1.9</v>
      </c>
      <c r="D1763" s="30">
        <f t="shared" si="211"/>
        <v>71.155000000000001</v>
      </c>
      <c r="E1763" s="30">
        <f t="shared" si="212"/>
        <v>67.597250000000003</v>
      </c>
      <c r="F1763" s="82">
        <f t="shared" si="213"/>
        <v>64.039500000000004</v>
      </c>
      <c r="G1763" s="29"/>
      <c r="H1763" s="82">
        <f t="shared" ca="1" si="210"/>
        <v>71.155000000000001</v>
      </c>
      <c r="I1763" s="36">
        <f t="shared" ca="1" si="214"/>
        <v>0</v>
      </c>
      <c r="J1763" s="14"/>
    </row>
    <row r="1764" spans="1:10" ht="15.75" customHeight="1" x14ac:dyDescent="0.25">
      <c r="A1764" s="41" t="s">
        <v>627</v>
      </c>
      <c r="B1764" s="34" t="s">
        <v>1647</v>
      </c>
      <c r="C1764" s="35">
        <v>1.9</v>
      </c>
      <c r="D1764" s="30">
        <f t="shared" si="211"/>
        <v>71.155000000000001</v>
      </c>
      <c r="E1764" s="30">
        <f t="shared" si="212"/>
        <v>67.597250000000003</v>
      </c>
      <c r="F1764" s="82">
        <f t="shared" si="213"/>
        <v>64.039500000000004</v>
      </c>
      <c r="G1764" s="29"/>
      <c r="H1764" s="82">
        <f t="shared" ca="1" si="210"/>
        <v>71.155000000000001</v>
      </c>
      <c r="I1764" s="36">
        <f t="shared" ca="1" si="214"/>
        <v>0</v>
      </c>
      <c r="J1764" s="14"/>
    </row>
    <row r="1765" spans="1:10" ht="15.75" customHeight="1" x14ac:dyDescent="0.25">
      <c r="A1765" s="41" t="s">
        <v>627</v>
      </c>
      <c r="B1765" s="34" t="s">
        <v>1957</v>
      </c>
      <c r="C1765" s="35">
        <v>1.9</v>
      </c>
      <c r="D1765" s="30">
        <f t="shared" si="211"/>
        <v>71.155000000000001</v>
      </c>
      <c r="E1765" s="30">
        <f t="shared" si="212"/>
        <v>67.597250000000003</v>
      </c>
      <c r="F1765" s="82">
        <f t="shared" si="213"/>
        <v>64.039500000000004</v>
      </c>
      <c r="G1765" s="29"/>
      <c r="H1765" s="82">
        <f t="shared" ca="1" si="210"/>
        <v>71.155000000000001</v>
      </c>
      <c r="I1765" s="36">
        <f t="shared" ca="1" si="214"/>
        <v>0</v>
      </c>
      <c r="J1765" s="14"/>
    </row>
    <row r="1766" spans="1:10" ht="15.75" customHeight="1" x14ac:dyDescent="0.25">
      <c r="A1766" s="41" t="s">
        <v>627</v>
      </c>
      <c r="B1766" s="34" t="s">
        <v>1958</v>
      </c>
      <c r="C1766" s="35">
        <v>1.9</v>
      </c>
      <c r="D1766" s="30">
        <f t="shared" si="211"/>
        <v>71.155000000000001</v>
      </c>
      <c r="E1766" s="30">
        <f t="shared" si="212"/>
        <v>67.597250000000003</v>
      </c>
      <c r="F1766" s="82">
        <f t="shared" si="213"/>
        <v>64.039500000000004</v>
      </c>
      <c r="G1766" s="29"/>
      <c r="H1766" s="82">
        <f t="shared" ca="1" si="210"/>
        <v>71.155000000000001</v>
      </c>
      <c r="I1766" s="36">
        <f t="shared" ca="1" si="214"/>
        <v>0</v>
      </c>
      <c r="J1766" s="14"/>
    </row>
    <row r="1767" spans="1:10" ht="15.75" customHeight="1" x14ac:dyDescent="0.25">
      <c r="A1767" s="41" t="s">
        <v>627</v>
      </c>
      <c r="B1767" s="34" t="s">
        <v>1959</v>
      </c>
      <c r="C1767" s="35">
        <v>1.9</v>
      </c>
      <c r="D1767" s="30">
        <f t="shared" si="211"/>
        <v>71.155000000000001</v>
      </c>
      <c r="E1767" s="30">
        <f t="shared" si="212"/>
        <v>67.597250000000003</v>
      </c>
      <c r="F1767" s="82">
        <f t="shared" si="213"/>
        <v>64.039500000000004</v>
      </c>
      <c r="G1767" s="29"/>
      <c r="H1767" s="82">
        <f t="shared" ca="1" si="210"/>
        <v>71.155000000000001</v>
      </c>
      <c r="I1767" s="36">
        <f t="shared" ca="1" si="214"/>
        <v>0</v>
      </c>
      <c r="J1767" s="14"/>
    </row>
    <row r="1768" spans="1:10" ht="15.75" customHeight="1" x14ac:dyDescent="0.25">
      <c r="A1768" s="41" t="s">
        <v>627</v>
      </c>
      <c r="B1768" s="34" t="s">
        <v>1960</v>
      </c>
      <c r="C1768" s="35">
        <v>1.9</v>
      </c>
      <c r="D1768" s="30">
        <f t="shared" si="211"/>
        <v>71.155000000000001</v>
      </c>
      <c r="E1768" s="30">
        <f t="shared" si="212"/>
        <v>67.597250000000003</v>
      </c>
      <c r="F1768" s="82">
        <f t="shared" si="213"/>
        <v>64.039500000000004</v>
      </c>
      <c r="G1768" s="29"/>
      <c r="H1768" s="82">
        <f t="shared" ca="1" si="210"/>
        <v>71.155000000000001</v>
      </c>
      <c r="I1768" s="36">
        <f t="shared" ca="1" si="214"/>
        <v>0</v>
      </c>
      <c r="J1768" s="14"/>
    </row>
    <row r="1769" spans="1:10" ht="15.75" customHeight="1" x14ac:dyDescent="0.25">
      <c r="A1769" s="41" t="s">
        <v>627</v>
      </c>
      <c r="B1769" s="34" t="s">
        <v>1961</v>
      </c>
      <c r="C1769" s="35">
        <v>1.9</v>
      </c>
      <c r="D1769" s="30">
        <f t="shared" si="211"/>
        <v>71.155000000000001</v>
      </c>
      <c r="E1769" s="30">
        <f t="shared" si="212"/>
        <v>67.597250000000003</v>
      </c>
      <c r="F1769" s="82">
        <f t="shared" si="213"/>
        <v>64.039500000000004</v>
      </c>
      <c r="G1769" s="29"/>
      <c r="H1769" s="82">
        <f t="shared" ca="1" si="210"/>
        <v>71.155000000000001</v>
      </c>
      <c r="I1769" s="36">
        <f t="shared" ca="1" si="214"/>
        <v>0</v>
      </c>
      <c r="J1769" s="14"/>
    </row>
    <row r="1770" spans="1:10" ht="15.75" customHeight="1" x14ac:dyDescent="0.25">
      <c r="A1770" s="41" t="s">
        <v>627</v>
      </c>
      <c r="B1770" s="34" t="s">
        <v>1962</v>
      </c>
      <c r="C1770" s="35">
        <v>1.9</v>
      </c>
      <c r="D1770" s="30">
        <f t="shared" si="211"/>
        <v>71.155000000000001</v>
      </c>
      <c r="E1770" s="30">
        <f t="shared" si="212"/>
        <v>67.597250000000003</v>
      </c>
      <c r="F1770" s="82">
        <f t="shared" si="213"/>
        <v>64.039500000000004</v>
      </c>
      <c r="G1770" s="29"/>
      <c r="H1770" s="82">
        <f t="shared" ca="1" si="210"/>
        <v>71.155000000000001</v>
      </c>
      <c r="I1770" s="36">
        <f t="shared" ca="1" si="214"/>
        <v>0</v>
      </c>
      <c r="J1770" s="14"/>
    </row>
    <row r="1771" spans="1:10" ht="15.75" customHeight="1" x14ac:dyDescent="0.25">
      <c r="A1771" s="41" t="s">
        <v>627</v>
      </c>
      <c r="B1771" s="34" t="s">
        <v>1963</v>
      </c>
      <c r="C1771" s="35">
        <v>1.9</v>
      </c>
      <c r="D1771" s="30">
        <f t="shared" si="211"/>
        <v>71.155000000000001</v>
      </c>
      <c r="E1771" s="30">
        <f t="shared" si="212"/>
        <v>67.597250000000003</v>
      </c>
      <c r="F1771" s="82">
        <f t="shared" si="213"/>
        <v>64.039500000000004</v>
      </c>
      <c r="G1771" s="29"/>
      <c r="H1771" s="82">
        <f t="shared" ca="1" si="210"/>
        <v>71.155000000000001</v>
      </c>
      <c r="I1771" s="36">
        <f t="shared" ca="1" si="214"/>
        <v>0</v>
      </c>
      <c r="J1771" s="14"/>
    </row>
    <row r="1772" spans="1:10" ht="15.75" customHeight="1" x14ac:dyDescent="0.25">
      <c r="A1772" s="41" t="s">
        <v>627</v>
      </c>
      <c r="B1772" s="34" t="s">
        <v>1964</v>
      </c>
      <c r="C1772" s="35">
        <v>1.9</v>
      </c>
      <c r="D1772" s="30">
        <f t="shared" si="211"/>
        <v>71.155000000000001</v>
      </c>
      <c r="E1772" s="30">
        <f t="shared" si="212"/>
        <v>67.597250000000003</v>
      </c>
      <c r="F1772" s="82">
        <f t="shared" si="213"/>
        <v>64.039500000000004</v>
      </c>
      <c r="G1772" s="29"/>
      <c r="H1772" s="82">
        <f t="shared" ca="1" si="210"/>
        <v>71.155000000000001</v>
      </c>
      <c r="I1772" s="36">
        <f t="shared" ca="1" si="214"/>
        <v>0</v>
      </c>
      <c r="J1772" s="14"/>
    </row>
    <row r="1773" spans="1:10" ht="15.75" customHeight="1" x14ac:dyDescent="0.25">
      <c r="A1773" s="41" t="s">
        <v>627</v>
      </c>
      <c r="B1773" s="34" t="s">
        <v>1701</v>
      </c>
      <c r="C1773" s="35">
        <v>1.9</v>
      </c>
      <c r="D1773" s="30">
        <f t="shared" si="211"/>
        <v>71.155000000000001</v>
      </c>
      <c r="E1773" s="30">
        <f t="shared" si="212"/>
        <v>67.597250000000003</v>
      </c>
      <c r="F1773" s="82">
        <f t="shared" si="213"/>
        <v>64.039500000000004</v>
      </c>
      <c r="G1773" s="29"/>
      <c r="H1773" s="82">
        <f t="shared" ca="1" si="210"/>
        <v>71.155000000000001</v>
      </c>
      <c r="I1773" s="36">
        <f t="shared" ca="1" si="214"/>
        <v>0</v>
      </c>
      <c r="J1773" s="14"/>
    </row>
    <row r="1774" spans="1:10" ht="15.75" customHeight="1" x14ac:dyDescent="0.25">
      <c r="A1774" s="41" t="s">
        <v>627</v>
      </c>
      <c r="B1774" s="34" t="s">
        <v>1965</v>
      </c>
      <c r="C1774" s="35">
        <v>1.9</v>
      </c>
      <c r="D1774" s="30">
        <f t="shared" si="211"/>
        <v>71.155000000000001</v>
      </c>
      <c r="E1774" s="30">
        <f t="shared" si="212"/>
        <v>67.597250000000003</v>
      </c>
      <c r="F1774" s="82">
        <f t="shared" si="213"/>
        <v>64.039500000000004</v>
      </c>
      <c r="G1774" s="29"/>
      <c r="H1774" s="82">
        <f t="shared" ca="1" si="210"/>
        <v>71.155000000000001</v>
      </c>
      <c r="I1774" s="36">
        <f t="shared" ca="1" si="214"/>
        <v>0</v>
      </c>
      <c r="J1774" s="14"/>
    </row>
    <row r="1775" spans="1:10" ht="15.75" customHeight="1" x14ac:dyDescent="0.25">
      <c r="A1775" s="41" t="s">
        <v>627</v>
      </c>
      <c r="B1775" s="34" t="s">
        <v>1966</v>
      </c>
      <c r="C1775" s="35">
        <v>1.9</v>
      </c>
      <c r="D1775" s="30">
        <f t="shared" si="211"/>
        <v>71.155000000000001</v>
      </c>
      <c r="E1775" s="30">
        <f t="shared" si="212"/>
        <v>67.597250000000003</v>
      </c>
      <c r="F1775" s="82">
        <f t="shared" si="213"/>
        <v>64.039500000000004</v>
      </c>
      <c r="G1775" s="29"/>
      <c r="H1775" s="82">
        <f t="shared" ca="1" si="210"/>
        <v>71.155000000000001</v>
      </c>
      <c r="I1775" s="36">
        <f t="shared" ca="1" si="214"/>
        <v>0</v>
      </c>
      <c r="J1775" s="14"/>
    </row>
    <row r="1776" spans="1:10" ht="15.75" customHeight="1" x14ac:dyDescent="0.25">
      <c r="A1776" s="41" t="s">
        <v>627</v>
      </c>
      <c r="B1776" s="34" t="s">
        <v>1967</v>
      </c>
      <c r="C1776" s="35">
        <v>1.9</v>
      </c>
      <c r="D1776" s="30">
        <f t="shared" si="211"/>
        <v>71.155000000000001</v>
      </c>
      <c r="E1776" s="30">
        <f t="shared" si="212"/>
        <v>67.597250000000003</v>
      </c>
      <c r="F1776" s="82">
        <f t="shared" si="213"/>
        <v>64.039500000000004</v>
      </c>
      <c r="G1776" s="29"/>
      <c r="H1776" s="82">
        <f t="shared" ca="1" si="210"/>
        <v>71.155000000000001</v>
      </c>
      <c r="I1776" s="36">
        <f t="shared" ca="1" si="214"/>
        <v>0</v>
      </c>
      <c r="J1776" s="14"/>
    </row>
    <row r="1777" spans="1:10" ht="15.75" customHeight="1" x14ac:dyDescent="0.25">
      <c r="A1777" s="41" t="s">
        <v>627</v>
      </c>
      <c r="B1777" s="34" t="s">
        <v>1606</v>
      </c>
      <c r="C1777" s="35">
        <v>1.9</v>
      </c>
      <c r="D1777" s="30">
        <f t="shared" si="211"/>
        <v>71.155000000000001</v>
      </c>
      <c r="E1777" s="30">
        <f t="shared" si="212"/>
        <v>67.597250000000003</v>
      </c>
      <c r="F1777" s="82">
        <f t="shared" si="213"/>
        <v>64.039500000000004</v>
      </c>
      <c r="G1777" s="29"/>
      <c r="H1777" s="82">
        <f t="shared" ca="1" si="210"/>
        <v>71.155000000000001</v>
      </c>
      <c r="I1777" s="36">
        <f t="shared" ca="1" si="214"/>
        <v>0</v>
      </c>
      <c r="J1777" s="14"/>
    </row>
    <row r="1778" spans="1:10" ht="15.75" customHeight="1" x14ac:dyDescent="0.25">
      <c r="A1778" s="41" t="s">
        <v>627</v>
      </c>
      <c r="B1778" s="34" t="s">
        <v>1968</v>
      </c>
      <c r="C1778" s="35">
        <v>1.9</v>
      </c>
      <c r="D1778" s="30">
        <f t="shared" si="211"/>
        <v>71.155000000000001</v>
      </c>
      <c r="E1778" s="30">
        <f t="shared" si="212"/>
        <v>67.597250000000003</v>
      </c>
      <c r="F1778" s="82">
        <f t="shared" si="213"/>
        <v>64.039500000000004</v>
      </c>
      <c r="G1778" s="29"/>
      <c r="H1778" s="82">
        <f t="shared" ca="1" si="210"/>
        <v>71.155000000000001</v>
      </c>
      <c r="I1778" s="36">
        <f t="shared" ca="1" si="214"/>
        <v>0</v>
      </c>
      <c r="J1778" s="14"/>
    </row>
    <row r="1779" spans="1:10" ht="15.75" customHeight="1" x14ac:dyDescent="0.25">
      <c r="A1779" s="41" t="s">
        <v>627</v>
      </c>
      <c r="B1779" s="34" t="s">
        <v>1724</v>
      </c>
      <c r="C1779" s="35">
        <v>1.9</v>
      </c>
      <c r="D1779" s="30">
        <f t="shared" si="211"/>
        <v>71.155000000000001</v>
      </c>
      <c r="E1779" s="30">
        <f t="shared" si="212"/>
        <v>67.597250000000003</v>
      </c>
      <c r="F1779" s="82">
        <f t="shared" si="213"/>
        <v>64.039500000000004</v>
      </c>
      <c r="G1779" s="29"/>
      <c r="H1779" s="82">
        <f t="shared" ca="1" si="210"/>
        <v>71.155000000000001</v>
      </c>
      <c r="I1779" s="36">
        <f t="shared" ca="1" si="214"/>
        <v>0</v>
      </c>
      <c r="J1779" s="14"/>
    </row>
    <row r="1780" spans="1:10" ht="15.75" customHeight="1" x14ac:dyDescent="0.25">
      <c r="A1780" s="41" t="s">
        <v>627</v>
      </c>
      <c r="B1780" s="34" t="s">
        <v>1727</v>
      </c>
      <c r="C1780" s="35">
        <v>1.9</v>
      </c>
      <c r="D1780" s="30">
        <f t="shared" si="211"/>
        <v>71.155000000000001</v>
      </c>
      <c r="E1780" s="30">
        <f t="shared" si="212"/>
        <v>67.597250000000003</v>
      </c>
      <c r="F1780" s="82">
        <f t="shared" si="213"/>
        <v>64.039500000000004</v>
      </c>
      <c r="G1780" s="29"/>
      <c r="H1780" s="82">
        <f t="shared" ca="1" si="210"/>
        <v>71.155000000000001</v>
      </c>
      <c r="I1780" s="36">
        <f t="shared" ca="1" si="214"/>
        <v>0</v>
      </c>
      <c r="J1780" s="14"/>
    </row>
    <row r="1781" spans="1:10" ht="15.75" customHeight="1" x14ac:dyDescent="0.25">
      <c r="A1781" s="41" t="s">
        <v>627</v>
      </c>
      <c r="B1781" s="34" t="s">
        <v>1969</v>
      </c>
      <c r="C1781" s="35">
        <v>1.9</v>
      </c>
      <c r="D1781" s="30">
        <f t="shared" si="211"/>
        <v>71.155000000000001</v>
      </c>
      <c r="E1781" s="30">
        <f t="shared" si="212"/>
        <v>67.597250000000003</v>
      </c>
      <c r="F1781" s="82">
        <f t="shared" si="213"/>
        <v>64.039500000000004</v>
      </c>
      <c r="G1781" s="29"/>
      <c r="H1781" s="82">
        <f t="shared" ca="1" si="210"/>
        <v>71.155000000000001</v>
      </c>
      <c r="I1781" s="36">
        <f t="shared" ca="1" si="214"/>
        <v>0</v>
      </c>
      <c r="J1781" s="14"/>
    </row>
    <row r="1782" spans="1:10" ht="15.75" customHeight="1" x14ac:dyDescent="0.25">
      <c r="A1782" s="41" t="s">
        <v>627</v>
      </c>
      <c r="B1782" s="34" t="s">
        <v>1970</v>
      </c>
      <c r="C1782" s="35">
        <v>1.9</v>
      </c>
      <c r="D1782" s="30">
        <f t="shared" si="211"/>
        <v>71.155000000000001</v>
      </c>
      <c r="E1782" s="30">
        <f t="shared" si="212"/>
        <v>67.597250000000003</v>
      </c>
      <c r="F1782" s="82">
        <f t="shared" si="213"/>
        <v>64.039500000000004</v>
      </c>
      <c r="G1782" s="29"/>
      <c r="H1782" s="82">
        <f t="shared" ca="1" si="210"/>
        <v>71.155000000000001</v>
      </c>
      <c r="I1782" s="36">
        <f t="shared" ca="1" si="214"/>
        <v>0</v>
      </c>
      <c r="J1782" s="14"/>
    </row>
    <row r="1783" spans="1:10" ht="15.75" customHeight="1" x14ac:dyDescent="0.25">
      <c r="A1783" s="41" t="s">
        <v>627</v>
      </c>
      <c r="B1783" s="34" t="s">
        <v>1971</v>
      </c>
      <c r="C1783" s="35">
        <v>1.9</v>
      </c>
      <c r="D1783" s="30">
        <f t="shared" si="211"/>
        <v>71.155000000000001</v>
      </c>
      <c r="E1783" s="30">
        <f t="shared" si="212"/>
        <v>67.597250000000003</v>
      </c>
      <c r="F1783" s="82">
        <f t="shared" si="213"/>
        <v>64.039500000000004</v>
      </c>
      <c r="G1783" s="29"/>
      <c r="H1783" s="82">
        <f t="shared" ca="1" si="210"/>
        <v>71.155000000000001</v>
      </c>
      <c r="I1783" s="36">
        <f t="shared" ca="1" si="214"/>
        <v>0</v>
      </c>
      <c r="J1783" s="14"/>
    </row>
    <row r="1784" spans="1:10" ht="15.75" customHeight="1" x14ac:dyDescent="0.25">
      <c r="A1784" s="41" t="s">
        <v>627</v>
      </c>
      <c r="B1784" s="34" t="s">
        <v>1972</v>
      </c>
      <c r="C1784" s="35">
        <v>1.9</v>
      </c>
      <c r="D1784" s="30">
        <f t="shared" si="211"/>
        <v>71.155000000000001</v>
      </c>
      <c r="E1784" s="30">
        <f t="shared" si="212"/>
        <v>67.597250000000003</v>
      </c>
      <c r="F1784" s="82">
        <f t="shared" si="213"/>
        <v>64.039500000000004</v>
      </c>
      <c r="G1784" s="29"/>
      <c r="H1784" s="82">
        <f t="shared" ca="1" si="210"/>
        <v>71.155000000000001</v>
      </c>
      <c r="I1784" s="36">
        <f t="shared" ca="1" si="214"/>
        <v>0</v>
      </c>
      <c r="J1784" s="14"/>
    </row>
    <row r="1785" spans="1:10" ht="15.75" customHeight="1" x14ac:dyDescent="0.25">
      <c r="A1785" s="41" t="s">
        <v>627</v>
      </c>
      <c r="B1785" s="34" t="s">
        <v>1973</v>
      </c>
      <c r="C1785" s="35">
        <v>1.9</v>
      </c>
      <c r="D1785" s="30">
        <f t="shared" si="211"/>
        <v>71.155000000000001</v>
      </c>
      <c r="E1785" s="30">
        <f t="shared" si="212"/>
        <v>67.597250000000003</v>
      </c>
      <c r="F1785" s="82">
        <f t="shared" si="213"/>
        <v>64.039500000000004</v>
      </c>
      <c r="G1785" s="29"/>
      <c r="H1785" s="82">
        <f t="shared" ca="1" si="210"/>
        <v>71.155000000000001</v>
      </c>
      <c r="I1785" s="36">
        <f t="shared" ca="1" si="214"/>
        <v>0</v>
      </c>
      <c r="J1785" s="14"/>
    </row>
    <row r="1786" spans="1:10" ht="15.75" customHeight="1" x14ac:dyDescent="0.25">
      <c r="A1786" s="41" t="s">
        <v>627</v>
      </c>
      <c r="B1786" s="34" t="s">
        <v>1974</v>
      </c>
      <c r="C1786" s="35">
        <v>1.9</v>
      </c>
      <c r="D1786" s="30">
        <f t="shared" si="211"/>
        <v>71.155000000000001</v>
      </c>
      <c r="E1786" s="30">
        <f t="shared" si="212"/>
        <v>67.597250000000003</v>
      </c>
      <c r="F1786" s="82">
        <f t="shared" si="213"/>
        <v>64.039500000000004</v>
      </c>
      <c r="G1786" s="29"/>
      <c r="H1786" s="82">
        <f t="shared" ca="1" si="210"/>
        <v>71.155000000000001</v>
      </c>
      <c r="I1786" s="36">
        <f t="shared" ca="1" si="214"/>
        <v>0</v>
      </c>
      <c r="J1786" s="14"/>
    </row>
    <row r="1787" spans="1:10" ht="15.75" customHeight="1" x14ac:dyDescent="0.25">
      <c r="A1787" s="41" t="s">
        <v>627</v>
      </c>
      <c r="B1787" s="34" t="s">
        <v>1975</v>
      </c>
      <c r="C1787" s="35">
        <v>1.9</v>
      </c>
      <c r="D1787" s="30">
        <f t="shared" si="211"/>
        <v>71.155000000000001</v>
      </c>
      <c r="E1787" s="30">
        <f t="shared" si="212"/>
        <v>67.597250000000003</v>
      </c>
      <c r="F1787" s="82">
        <f t="shared" si="213"/>
        <v>64.039500000000004</v>
      </c>
      <c r="G1787" s="29"/>
      <c r="H1787" s="82">
        <f t="shared" ca="1" si="210"/>
        <v>71.155000000000001</v>
      </c>
      <c r="I1787" s="36">
        <f t="shared" ca="1" si="214"/>
        <v>0</v>
      </c>
      <c r="J1787" s="14"/>
    </row>
    <row r="1788" spans="1:10" ht="15.75" customHeight="1" x14ac:dyDescent="0.25">
      <c r="A1788" s="41" t="s">
        <v>627</v>
      </c>
      <c r="B1788" s="34" t="s">
        <v>1976</v>
      </c>
      <c r="C1788" s="35">
        <v>1.9</v>
      </c>
      <c r="D1788" s="30">
        <f t="shared" si="211"/>
        <v>71.155000000000001</v>
      </c>
      <c r="E1788" s="30">
        <f t="shared" si="212"/>
        <v>67.597250000000003</v>
      </c>
      <c r="F1788" s="82">
        <f t="shared" si="213"/>
        <v>64.039500000000004</v>
      </c>
      <c r="G1788" s="29"/>
      <c r="H1788" s="82">
        <f t="shared" ca="1" si="210"/>
        <v>71.155000000000001</v>
      </c>
      <c r="I1788" s="36">
        <f t="shared" ca="1" si="214"/>
        <v>0</v>
      </c>
      <c r="J1788" s="14"/>
    </row>
    <row r="1789" spans="1:10" ht="15.75" customHeight="1" x14ac:dyDescent="0.25">
      <c r="A1789" s="41" t="s">
        <v>627</v>
      </c>
      <c r="B1789" s="34" t="s">
        <v>1977</v>
      </c>
      <c r="C1789" s="35">
        <v>1.9</v>
      </c>
      <c r="D1789" s="30">
        <f t="shared" si="211"/>
        <v>71.155000000000001</v>
      </c>
      <c r="E1789" s="30">
        <f t="shared" si="212"/>
        <v>67.597250000000003</v>
      </c>
      <c r="F1789" s="82">
        <f t="shared" si="213"/>
        <v>64.039500000000004</v>
      </c>
      <c r="G1789" s="29"/>
      <c r="H1789" s="82">
        <f t="shared" ca="1" si="210"/>
        <v>71.155000000000001</v>
      </c>
      <c r="I1789" s="36">
        <f t="shared" ca="1" si="214"/>
        <v>0</v>
      </c>
      <c r="J1789" s="14"/>
    </row>
    <row r="1790" spans="1:10" ht="15.75" customHeight="1" x14ac:dyDescent="0.25">
      <c r="A1790" s="41" t="s">
        <v>627</v>
      </c>
      <c r="B1790" s="34" t="s">
        <v>1978</v>
      </c>
      <c r="C1790" s="35">
        <v>1.9</v>
      </c>
      <c r="D1790" s="30">
        <f t="shared" si="211"/>
        <v>71.155000000000001</v>
      </c>
      <c r="E1790" s="30">
        <f t="shared" si="212"/>
        <v>67.597250000000003</v>
      </c>
      <c r="F1790" s="82">
        <f t="shared" si="213"/>
        <v>64.039500000000004</v>
      </c>
      <c r="G1790" s="29"/>
      <c r="H1790" s="82">
        <f t="shared" ca="1" si="210"/>
        <v>71.155000000000001</v>
      </c>
      <c r="I1790" s="36">
        <f t="shared" ca="1" si="214"/>
        <v>0</v>
      </c>
      <c r="J1790" s="14"/>
    </row>
    <row r="1791" spans="1:10" ht="15.75" customHeight="1" x14ac:dyDescent="0.25">
      <c r="A1791" s="41" t="s">
        <v>627</v>
      </c>
      <c r="B1791" s="34" t="s">
        <v>1979</v>
      </c>
      <c r="C1791" s="35">
        <v>1.9</v>
      </c>
      <c r="D1791" s="30">
        <f t="shared" si="211"/>
        <v>71.155000000000001</v>
      </c>
      <c r="E1791" s="30">
        <f t="shared" si="212"/>
        <v>67.597250000000003</v>
      </c>
      <c r="F1791" s="82">
        <f t="shared" si="213"/>
        <v>64.039500000000004</v>
      </c>
      <c r="G1791" s="29"/>
      <c r="H1791" s="82">
        <f t="shared" ca="1" si="210"/>
        <v>71.155000000000001</v>
      </c>
      <c r="I1791" s="36">
        <f t="shared" ca="1" si="214"/>
        <v>0</v>
      </c>
      <c r="J1791" s="14"/>
    </row>
    <row r="1792" spans="1:10" ht="15.75" customHeight="1" x14ac:dyDescent="0.25">
      <c r="A1792" s="41" t="s">
        <v>627</v>
      </c>
      <c r="B1792" s="34" t="s">
        <v>1980</v>
      </c>
      <c r="C1792" s="35">
        <v>1.9</v>
      </c>
      <c r="D1792" s="30">
        <f t="shared" si="211"/>
        <v>71.155000000000001</v>
      </c>
      <c r="E1792" s="30">
        <f t="shared" si="212"/>
        <v>67.597250000000003</v>
      </c>
      <c r="F1792" s="82">
        <f t="shared" si="213"/>
        <v>64.039500000000004</v>
      </c>
      <c r="G1792" s="29"/>
      <c r="H1792" s="82">
        <f t="shared" ca="1" si="210"/>
        <v>71.155000000000001</v>
      </c>
      <c r="I1792" s="36">
        <f t="shared" ca="1" si="214"/>
        <v>0</v>
      </c>
      <c r="J1792" s="14"/>
    </row>
    <row r="1793" spans="1:10" ht="15.75" customHeight="1" x14ac:dyDescent="0.25">
      <c r="A1793" s="41" t="s">
        <v>627</v>
      </c>
      <c r="B1793" s="34" t="s">
        <v>1981</v>
      </c>
      <c r="C1793" s="35">
        <v>1.9</v>
      </c>
      <c r="D1793" s="30">
        <f t="shared" si="211"/>
        <v>71.155000000000001</v>
      </c>
      <c r="E1793" s="30">
        <f t="shared" si="212"/>
        <v>67.597250000000003</v>
      </c>
      <c r="F1793" s="82">
        <f t="shared" si="213"/>
        <v>64.039500000000004</v>
      </c>
      <c r="G1793" s="29"/>
      <c r="H1793" s="82">
        <f t="shared" ca="1" si="210"/>
        <v>71.155000000000001</v>
      </c>
      <c r="I1793" s="36">
        <f t="shared" ca="1" si="214"/>
        <v>0</v>
      </c>
      <c r="J1793" s="14"/>
    </row>
    <row r="1794" spans="1:10" ht="15.75" customHeight="1" x14ac:dyDescent="0.25">
      <c r="A1794" s="41" t="s">
        <v>627</v>
      </c>
      <c r="B1794" s="34" t="s">
        <v>1982</v>
      </c>
      <c r="C1794" s="35">
        <v>1.9</v>
      </c>
      <c r="D1794" s="30">
        <f t="shared" si="211"/>
        <v>71.155000000000001</v>
      </c>
      <c r="E1794" s="30">
        <f t="shared" si="212"/>
        <v>67.597250000000003</v>
      </c>
      <c r="F1794" s="82">
        <f t="shared" si="213"/>
        <v>64.039500000000004</v>
      </c>
      <c r="G1794" s="29"/>
      <c r="H1794" s="82">
        <f t="shared" ca="1" si="210"/>
        <v>71.155000000000001</v>
      </c>
      <c r="I1794" s="36">
        <f t="shared" ca="1" si="214"/>
        <v>0</v>
      </c>
      <c r="J1794" s="14"/>
    </row>
    <row r="1795" spans="1:10" ht="15.75" customHeight="1" x14ac:dyDescent="0.25">
      <c r="A1795" s="41" t="s">
        <v>627</v>
      </c>
      <c r="B1795" s="34" t="s">
        <v>1983</v>
      </c>
      <c r="C1795" s="35">
        <v>1.9</v>
      </c>
      <c r="D1795" s="30">
        <f t="shared" si="211"/>
        <v>71.155000000000001</v>
      </c>
      <c r="E1795" s="30">
        <f t="shared" si="212"/>
        <v>67.597250000000003</v>
      </c>
      <c r="F1795" s="82">
        <f t="shared" si="213"/>
        <v>64.039500000000004</v>
      </c>
      <c r="G1795" s="29"/>
      <c r="H1795" s="82">
        <f t="shared" ca="1" si="210"/>
        <v>71.155000000000001</v>
      </c>
      <c r="I1795" s="36">
        <f t="shared" ca="1" si="214"/>
        <v>0</v>
      </c>
      <c r="J1795" s="14"/>
    </row>
    <row r="1796" spans="1:10" ht="15.75" customHeight="1" x14ac:dyDescent="0.25">
      <c r="A1796" s="41" t="s">
        <v>627</v>
      </c>
      <c r="B1796" s="34" t="s">
        <v>1984</v>
      </c>
      <c r="C1796" s="35">
        <v>1.9</v>
      </c>
      <c r="D1796" s="30">
        <f t="shared" si="211"/>
        <v>71.155000000000001</v>
      </c>
      <c r="E1796" s="30">
        <f t="shared" si="212"/>
        <v>67.597250000000003</v>
      </c>
      <c r="F1796" s="82">
        <f t="shared" si="213"/>
        <v>64.039500000000004</v>
      </c>
      <c r="G1796" s="29"/>
      <c r="H1796" s="82">
        <f t="shared" ca="1" si="210"/>
        <v>71.155000000000001</v>
      </c>
      <c r="I1796" s="36">
        <f t="shared" ca="1" si="214"/>
        <v>0</v>
      </c>
      <c r="J1796" s="14"/>
    </row>
    <row r="1797" spans="1:10" ht="15.75" customHeight="1" x14ac:dyDescent="0.25">
      <c r="A1797" s="41" t="s">
        <v>627</v>
      </c>
      <c r="B1797" s="34" t="s">
        <v>1985</v>
      </c>
      <c r="C1797" s="35">
        <v>1.9</v>
      </c>
      <c r="D1797" s="30">
        <f t="shared" si="211"/>
        <v>71.155000000000001</v>
      </c>
      <c r="E1797" s="30">
        <f t="shared" si="212"/>
        <v>67.597250000000003</v>
      </c>
      <c r="F1797" s="82">
        <f t="shared" si="213"/>
        <v>64.039500000000004</v>
      </c>
      <c r="G1797" s="29"/>
      <c r="H1797" s="82">
        <f t="shared" ca="1" si="210"/>
        <v>71.155000000000001</v>
      </c>
      <c r="I1797" s="36">
        <f t="shared" ca="1" si="214"/>
        <v>0</v>
      </c>
      <c r="J1797" s="14"/>
    </row>
    <row r="1798" spans="1:10" ht="15.75" customHeight="1" x14ac:dyDescent="0.25">
      <c r="A1798" s="41" t="s">
        <v>627</v>
      </c>
      <c r="B1798" s="34" t="s">
        <v>1986</v>
      </c>
      <c r="C1798" s="35">
        <v>1.9</v>
      </c>
      <c r="D1798" s="30">
        <f t="shared" si="211"/>
        <v>71.155000000000001</v>
      </c>
      <c r="E1798" s="30">
        <f t="shared" si="212"/>
        <v>67.597250000000003</v>
      </c>
      <c r="F1798" s="82">
        <f t="shared" si="213"/>
        <v>64.039500000000004</v>
      </c>
      <c r="G1798" s="29"/>
      <c r="H1798" s="82">
        <f t="shared" ca="1" si="210"/>
        <v>71.155000000000001</v>
      </c>
      <c r="I1798" s="36">
        <f t="shared" ca="1" si="214"/>
        <v>0</v>
      </c>
      <c r="J1798" s="14"/>
    </row>
    <row r="1799" spans="1:10" ht="15.75" customHeight="1" x14ac:dyDescent="0.25">
      <c r="A1799" s="41" t="s">
        <v>627</v>
      </c>
      <c r="B1799" s="34" t="s">
        <v>1987</v>
      </c>
      <c r="C1799" s="35">
        <v>1.9</v>
      </c>
      <c r="D1799" s="30">
        <f t="shared" si="211"/>
        <v>71.155000000000001</v>
      </c>
      <c r="E1799" s="30">
        <f t="shared" si="212"/>
        <v>67.597250000000003</v>
      </c>
      <c r="F1799" s="82">
        <f t="shared" si="213"/>
        <v>64.039500000000004</v>
      </c>
      <c r="G1799" s="29"/>
      <c r="H1799" s="82">
        <f t="shared" ca="1" si="210"/>
        <v>71.155000000000001</v>
      </c>
      <c r="I1799" s="36">
        <f t="shared" ca="1" si="214"/>
        <v>0</v>
      </c>
      <c r="J1799" s="14"/>
    </row>
    <row r="1800" spans="1:10" ht="15.75" customHeight="1" x14ac:dyDescent="0.25">
      <c r="A1800" s="41" t="s">
        <v>627</v>
      </c>
      <c r="B1800" s="34" t="s">
        <v>1988</v>
      </c>
      <c r="C1800" s="35">
        <v>1.9</v>
      </c>
      <c r="D1800" s="30">
        <f t="shared" si="211"/>
        <v>71.155000000000001</v>
      </c>
      <c r="E1800" s="30">
        <f t="shared" si="212"/>
        <v>67.597250000000003</v>
      </c>
      <c r="F1800" s="82">
        <f t="shared" si="213"/>
        <v>64.039500000000004</v>
      </c>
      <c r="G1800" s="29"/>
      <c r="H1800" s="82">
        <f t="shared" ca="1" si="210"/>
        <v>71.155000000000001</v>
      </c>
      <c r="I1800" s="36">
        <f t="shared" ca="1" si="214"/>
        <v>0</v>
      </c>
      <c r="J1800" s="14"/>
    </row>
    <row r="1801" spans="1:10" ht="15.75" customHeight="1" x14ac:dyDescent="0.25">
      <c r="A1801" s="41" t="s">
        <v>627</v>
      </c>
      <c r="B1801" s="34" t="s">
        <v>1989</v>
      </c>
      <c r="C1801" s="35">
        <v>1.9</v>
      </c>
      <c r="D1801" s="30">
        <f t="shared" si="211"/>
        <v>71.155000000000001</v>
      </c>
      <c r="E1801" s="30">
        <f t="shared" si="212"/>
        <v>67.597250000000003</v>
      </c>
      <c r="F1801" s="82">
        <f t="shared" si="213"/>
        <v>64.039500000000004</v>
      </c>
      <c r="G1801" s="29"/>
      <c r="H1801" s="82">
        <f t="shared" ca="1" si="210"/>
        <v>71.155000000000001</v>
      </c>
      <c r="I1801" s="36">
        <f t="shared" ca="1" si="214"/>
        <v>0</v>
      </c>
      <c r="J1801" s="14"/>
    </row>
    <row r="1802" spans="1:10" ht="15.75" customHeight="1" x14ac:dyDescent="0.25">
      <c r="A1802" s="41" t="s">
        <v>627</v>
      </c>
      <c r="B1802" s="34" t="s">
        <v>1990</v>
      </c>
      <c r="C1802" s="35">
        <v>1.9</v>
      </c>
      <c r="D1802" s="30">
        <f t="shared" si="211"/>
        <v>71.155000000000001</v>
      </c>
      <c r="E1802" s="30">
        <f t="shared" si="212"/>
        <v>67.597250000000003</v>
      </c>
      <c r="F1802" s="82">
        <f t="shared" si="213"/>
        <v>64.039500000000004</v>
      </c>
      <c r="G1802" s="29"/>
      <c r="H1802" s="82">
        <f t="shared" ca="1" si="210"/>
        <v>71.155000000000001</v>
      </c>
      <c r="I1802" s="36">
        <f t="shared" ca="1" si="214"/>
        <v>0</v>
      </c>
      <c r="J1802" s="14"/>
    </row>
    <row r="1803" spans="1:10" ht="15.75" customHeight="1" x14ac:dyDescent="0.25">
      <c r="A1803" s="41" t="s">
        <v>627</v>
      </c>
      <c r="B1803" s="34" t="s">
        <v>1991</v>
      </c>
      <c r="C1803" s="35">
        <v>1.9</v>
      </c>
      <c r="D1803" s="30">
        <f t="shared" si="211"/>
        <v>71.155000000000001</v>
      </c>
      <c r="E1803" s="30">
        <f t="shared" si="212"/>
        <v>67.597250000000003</v>
      </c>
      <c r="F1803" s="82">
        <f t="shared" si="213"/>
        <v>64.039500000000004</v>
      </c>
      <c r="G1803" s="29"/>
      <c r="H1803" s="82">
        <f t="shared" ca="1" si="210"/>
        <v>71.155000000000001</v>
      </c>
      <c r="I1803" s="36">
        <f t="shared" ca="1" si="214"/>
        <v>0</v>
      </c>
      <c r="J1803" s="14"/>
    </row>
    <row r="1804" spans="1:10" ht="15.75" customHeight="1" x14ac:dyDescent="0.25">
      <c r="A1804" s="41" t="s">
        <v>627</v>
      </c>
      <c r="B1804" s="34" t="s">
        <v>1992</v>
      </c>
      <c r="C1804" s="35">
        <v>1.9</v>
      </c>
      <c r="D1804" s="30">
        <f t="shared" si="211"/>
        <v>71.155000000000001</v>
      </c>
      <c r="E1804" s="30">
        <f t="shared" si="212"/>
        <v>67.597250000000003</v>
      </c>
      <c r="F1804" s="82">
        <f t="shared" si="213"/>
        <v>64.039500000000004</v>
      </c>
      <c r="G1804" s="29"/>
      <c r="H1804" s="82">
        <f t="shared" ca="1" si="210"/>
        <v>71.155000000000001</v>
      </c>
      <c r="I1804" s="36">
        <f t="shared" ca="1" si="214"/>
        <v>0</v>
      </c>
      <c r="J1804" s="14"/>
    </row>
    <row r="1805" spans="1:10" ht="15.75" customHeight="1" x14ac:dyDescent="0.25">
      <c r="A1805" s="41" t="s">
        <v>627</v>
      </c>
      <c r="B1805" s="34" t="s">
        <v>1993</v>
      </c>
      <c r="C1805" s="35">
        <v>1.9</v>
      </c>
      <c r="D1805" s="30">
        <f t="shared" si="211"/>
        <v>71.155000000000001</v>
      </c>
      <c r="E1805" s="30">
        <f t="shared" si="212"/>
        <v>67.597250000000003</v>
      </c>
      <c r="F1805" s="82">
        <f t="shared" si="213"/>
        <v>64.039500000000004</v>
      </c>
      <c r="G1805" s="29"/>
      <c r="H1805" s="82">
        <f t="shared" ref="H1805:H1868" ca="1" si="215">IF($H$8&lt;2500,D1805, IF(AND($H$8&lt;5000,$H$8&gt;2500),E1805,F1805))</f>
        <v>71.155000000000001</v>
      </c>
      <c r="I1805" s="36">
        <f t="shared" ca="1" si="214"/>
        <v>0</v>
      </c>
      <c r="J1805" s="14"/>
    </row>
    <row r="1806" spans="1:10" ht="15.75" customHeight="1" x14ac:dyDescent="0.25">
      <c r="A1806" s="41" t="s">
        <v>627</v>
      </c>
      <c r="B1806" s="34" t="s">
        <v>1994</v>
      </c>
      <c r="C1806" s="35">
        <v>1.9</v>
      </c>
      <c r="D1806" s="30">
        <f t="shared" si="211"/>
        <v>71.155000000000001</v>
      </c>
      <c r="E1806" s="30">
        <f t="shared" si="212"/>
        <v>67.597250000000003</v>
      </c>
      <c r="F1806" s="82">
        <f t="shared" si="213"/>
        <v>64.039500000000004</v>
      </c>
      <c r="G1806" s="29"/>
      <c r="H1806" s="82">
        <f t="shared" ca="1" si="215"/>
        <v>71.155000000000001</v>
      </c>
      <c r="I1806" s="36">
        <f t="shared" ca="1" si="214"/>
        <v>0</v>
      </c>
      <c r="J1806" s="14"/>
    </row>
    <row r="1807" spans="1:10" ht="15.75" customHeight="1" x14ac:dyDescent="0.25">
      <c r="A1807" s="41" t="s">
        <v>627</v>
      </c>
      <c r="B1807" s="34" t="s">
        <v>1995</v>
      </c>
      <c r="C1807" s="35">
        <v>1.9</v>
      </c>
      <c r="D1807" s="30">
        <f t="shared" si="211"/>
        <v>71.155000000000001</v>
      </c>
      <c r="E1807" s="30">
        <f t="shared" si="212"/>
        <v>67.597250000000003</v>
      </c>
      <c r="F1807" s="82">
        <f t="shared" si="213"/>
        <v>64.039500000000004</v>
      </c>
      <c r="G1807" s="29"/>
      <c r="H1807" s="82">
        <f t="shared" ca="1" si="215"/>
        <v>71.155000000000001</v>
      </c>
      <c r="I1807" s="36">
        <f t="shared" ca="1" si="214"/>
        <v>0</v>
      </c>
      <c r="J1807" s="14"/>
    </row>
    <row r="1808" spans="1:10" ht="15.75" customHeight="1" x14ac:dyDescent="0.25">
      <c r="A1808" s="41" t="s">
        <v>627</v>
      </c>
      <c r="B1808" s="34" t="s">
        <v>1996</v>
      </c>
      <c r="C1808" s="35">
        <v>1.9</v>
      </c>
      <c r="D1808" s="30">
        <f t="shared" si="211"/>
        <v>71.155000000000001</v>
      </c>
      <c r="E1808" s="30">
        <f t="shared" si="212"/>
        <v>67.597250000000003</v>
      </c>
      <c r="F1808" s="82">
        <f t="shared" si="213"/>
        <v>64.039500000000004</v>
      </c>
      <c r="G1808" s="29"/>
      <c r="H1808" s="82">
        <f t="shared" ca="1" si="215"/>
        <v>71.155000000000001</v>
      </c>
      <c r="I1808" s="36">
        <f t="shared" ca="1" si="214"/>
        <v>0</v>
      </c>
      <c r="J1808" s="14"/>
    </row>
    <row r="1809" spans="1:13" ht="15.75" customHeight="1" x14ac:dyDescent="0.25">
      <c r="A1809" s="41" t="s">
        <v>627</v>
      </c>
      <c r="B1809" s="34" t="s">
        <v>1997</v>
      </c>
      <c r="C1809" s="35">
        <v>1.9</v>
      </c>
      <c r="D1809" s="30">
        <f t="shared" si="211"/>
        <v>71.155000000000001</v>
      </c>
      <c r="E1809" s="30">
        <f t="shared" si="212"/>
        <v>67.597250000000003</v>
      </c>
      <c r="F1809" s="82">
        <f t="shared" si="213"/>
        <v>64.039500000000004</v>
      </c>
      <c r="G1809" s="29"/>
      <c r="H1809" s="82">
        <f t="shared" ca="1" si="215"/>
        <v>71.155000000000001</v>
      </c>
      <c r="I1809" s="36">
        <f t="shared" ca="1" si="214"/>
        <v>0</v>
      </c>
      <c r="J1809" s="14"/>
    </row>
    <row r="1810" spans="1:13" ht="15.75" customHeight="1" x14ac:dyDescent="0.25">
      <c r="A1810" s="41" t="s">
        <v>627</v>
      </c>
      <c r="B1810" s="34" t="s">
        <v>1998</v>
      </c>
      <c r="C1810" s="35">
        <v>1.9</v>
      </c>
      <c r="D1810" s="30">
        <f t="shared" si="211"/>
        <v>71.155000000000001</v>
      </c>
      <c r="E1810" s="30">
        <f t="shared" si="212"/>
        <v>67.597250000000003</v>
      </c>
      <c r="F1810" s="82">
        <f t="shared" si="213"/>
        <v>64.039500000000004</v>
      </c>
      <c r="G1810" s="29"/>
      <c r="H1810" s="82">
        <f t="shared" ca="1" si="215"/>
        <v>71.155000000000001</v>
      </c>
      <c r="I1810" s="36">
        <f t="shared" ca="1" si="214"/>
        <v>0</v>
      </c>
      <c r="J1810" s="14"/>
    </row>
    <row r="1811" spans="1:13" ht="16.5" customHeight="1" x14ac:dyDescent="0.25">
      <c r="A1811" s="49"/>
      <c r="B1811" s="56" t="s">
        <v>2482</v>
      </c>
      <c r="C1811" s="51"/>
      <c r="D1811" s="51"/>
      <c r="E1811" s="52"/>
      <c r="F1811" s="52"/>
      <c r="G1811" s="53"/>
      <c r="H1811" s="82">
        <f t="shared" ca="1" si="215"/>
        <v>0</v>
      </c>
      <c r="I1811" s="55"/>
      <c r="J1811" s="57"/>
      <c r="K1811" s="58"/>
      <c r="L1811" s="13"/>
      <c r="M1811" s="13"/>
    </row>
    <row r="1812" spans="1:13" ht="15.75" customHeight="1" x14ac:dyDescent="0.25">
      <c r="A1812" s="41" t="s">
        <v>672</v>
      </c>
      <c r="B1812" s="34" t="s">
        <v>1181</v>
      </c>
      <c r="C1812" s="35">
        <v>1.1000000000000001</v>
      </c>
      <c r="D1812" s="30">
        <f t="shared" ref="D1812" si="216">C1812*$K$9</f>
        <v>41.195000000000007</v>
      </c>
      <c r="E1812" s="30">
        <f t="shared" ref="E1812" si="217">D1812*0.95</f>
        <v>39.135250000000006</v>
      </c>
      <c r="F1812" s="82">
        <f t="shared" ref="F1812" si="218">D1812*0.9</f>
        <v>37.075500000000005</v>
      </c>
      <c r="G1812" s="29"/>
      <c r="H1812" s="82">
        <f t="shared" ca="1" si="215"/>
        <v>41.195000000000007</v>
      </c>
      <c r="I1812" s="36">
        <f t="shared" ref="I1812" ca="1" si="219">G1812*H1812</f>
        <v>0</v>
      </c>
      <c r="J1812" s="14"/>
    </row>
    <row r="1813" spans="1:13" ht="15.75" customHeight="1" x14ac:dyDescent="0.25">
      <c r="A1813" s="41" t="s">
        <v>672</v>
      </c>
      <c r="B1813" s="34" t="s">
        <v>1182</v>
      </c>
      <c r="C1813" s="35">
        <v>1.1000000000000001</v>
      </c>
      <c r="D1813" s="30">
        <f t="shared" ref="D1813:D1868" si="220">C1813*$K$9</f>
        <v>41.195000000000007</v>
      </c>
      <c r="E1813" s="30">
        <f t="shared" ref="E1813:E1868" si="221">D1813*0.95</f>
        <v>39.135250000000006</v>
      </c>
      <c r="F1813" s="82">
        <f t="shared" ref="F1813:F1868" si="222">D1813*0.9</f>
        <v>37.075500000000005</v>
      </c>
      <c r="G1813" s="29"/>
      <c r="H1813" s="82">
        <f t="shared" ca="1" si="215"/>
        <v>41.195000000000007</v>
      </c>
      <c r="I1813" s="36">
        <f t="shared" ref="I1813:I1868" ca="1" si="223">G1813*H1813</f>
        <v>0</v>
      </c>
      <c r="J1813" s="14"/>
    </row>
    <row r="1814" spans="1:13" ht="15.75" customHeight="1" x14ac:dyDescent="0.25">
      <c r="A1814" s="41" t="s">
        <v>672</v>
      </c>
      <c r="B1814" s="34" t="s">
        <v>1183</v>
      </c>
      <c r="C1814" s="35">
        <v>1.1000000000000001</v>
      </c>
      <c r="D1814" s="30">
        <f t="shared" si="220"/>
        <v>41.195000000000007</v>
      </c>
      <c r="E1814" s="30">
        <f t="shared" si="221"/>
        <v>39.135250000000006</v>
      </c>
      <c r="F1814" s="82">
        <f t="shared" si="222"/>
        <v>37.075500000000005</v>
      </c>
      <c r="G1814" s="29"/>
      <c r="H1814" s="82">
        <f t="shared" ca="1" si="215"/>
        <v>41.195000000000007</v>
      </c>
      <c r="I1814" s="36">
        <f t="shared" ca="1" si="223"/>
        <v>0</v>
      </c>
      <c r="J1814" s="14"/>
    </row>
    <row r="1815" spans="1:13" ht="15.75" customHeight="1" x14ac:dyDescent="0.25">
      <c r="A1815" s="41" t="s">
        <v>672</v>
      </c>
      <c r="B1815" s="34" t="s">
        <v>1184</v>
      </c>
      <c r="C1815" s="35">
        <v>1.1000000000000001</v>
      </c>
      <c r="D1815" s="30">
        <f t="shared" si="220"/>
        <v>41.195000000000007</v>
      </c>
      <c r="E1815" s="30">
        <f t="shared" si="221"/>
        <v>39.135250000000006</v>
      </c>
      <c r="F1815" s="82">
        <f t="shared" si="222"/>
        <v>37.075500000000005</v>
      </c>
      <c r="G1815" s="29"/>
      <c r="H1815" s="82">
        <f t="shared" ca="1" si="215"/>
        <v>41.195000000000007</v>
      </c>
      <c r="I1815" s="36">
        <f t="shared" ca="1" si="223"/>
        <v>0</v>
      </c>
      <c r="J1815" s="14"/>
    </row>
    <row r="1816" spans="1:13" ht="15.75" customHeight="1" x14ac:dyDescent="0.25">
      <c r="A1816" s="41" t="s">
        <v>672</v>
      </c>
      <c r="B1816" s="34" t="s">
        <v>1185</v>
      </c>
      <c r="C1816" s="35">
        <v>1.1000000000000001</v>
      </c>
      <c r="D1816" s="30">
        <f t="shared" si="220"/>
        <v>41.195000000000007</v>
      </c>
      <c r="E1816" s="30">
        <f t="shared" si="221"/>
        <v>39.135250000000006</v>
      </c>
      <c r="F1816" s="82">
        <f t="shared" si="222"/>
        <v>37.075500000000005</v>
      </c>
      <c r="G1816" s="29"/>
      <c r="H1816" s="82">
        <f t="shared" ca="1" si="215"/>
        <v>41.195000000000007</v>
      </c>
      <c r="I1816" s="36">
        <f t="shared" ca="1" si="223"/>
        <v>0</v>
      </c>
      <c r="J1816" s="14"/>
    </row>
    <row r="1817" spans="1:13" ht="15.75" customHeight="1" x14ac:dyDescent="0.25">
      <c r="A1817" s="41" t="s">
        <v>672</v>
      </c>
      <c r="B1817" s="34" t="s">
        <v>834</v>
      </c>
      <c r="C1817" s="35">
        <v>1.1000000000000001</v>
      </c>
      <c r="D1817" s="30">
        <f t="shared" si="220"/>
        <v>41.195000000000007</v>
      </c>
      <c r="E1817" s="30">
        <f t="shared" si="221"/>
        <v>39.135250000000006</v>
      </c>
      <c r="F1817" s="82">
        <f t="shared" si="222"/>
        <v>37.075500000000005</v>
      </c>
      <c r="G1817" s="29"/>
      <c r="H1817" s="82">
        <f t="shared" ca="1" si="215"/>
        <v>41.195000000000007</v>
      </c>
      <c r="I1817" s="36">
        <f t="shared" ca="1" si="223"/>
        <v>0</v>
      </c>
      <c r="J1817" s="14"/>
    </row>
    <row r="1818" spans="1:13" ht="15.75" customHeight="1" x14ac:dyDescent="0.25">
      <c r="A1818" s="41" t="s">
        <v>672</v>
      </c>
      <c r="B1818" s="34" t="s">
        <v>1186</v>
      </c>
      <c r="C1818" s="35">
        <v>1.1000000000000001</v>
      </c>
      <c r="D1818" s="30">
        <f t="shared" si="220"/>
        <v>41.195000000000007</v>
      </c>
      <c r="E1818" s="30">
        <f t="shared" si="221"/>
        <v>39.135250000000006</v>
      </c>
      <c r="F1818" s="82">
        <f t="shared" si="222"/>
        <v>37.075500000000005</v>
      </c>
      <c r="G1818" s="29"/>
      <c r="H1818" s="82">
        <f t="shared" ca="1" si="215"/>
        <v>41.195000000000007</v>
      </c>
      <c r="I1818" s="36">
        <f t="shared" ca="1" si="223"/>
        <v>0</v>
      </c>
      <c r="J1818" s="14"/>
    </row>
    <row r="1819" spans="1:13" ht="15.75" customHeight="1" x14ac:dyDescent="0.25">
      <c r="A1819" s="41" t="s">
        <v>672</v>
      </c>
      <c r="B1819" s="34" t="s">
        <v>1187</v>
      </c>
      <c r="C1819" s="35">
        <v>1.1000000000000001</v>
      </c>
      <c r="D1819" s="30">
        <f t="shared" si="220"/>
        <v>41.195000000000007</v>
      </c>
      <c r="E1819" s="30">
        <f t="shared" si="221"/>
        <v>39.135250000000006</v>
      </c>
      <c r="F1819" s="82">
        <f t="shared" si="222"/>
        <v>37.075500000000005</v>
      </c>
      <c r="G1819" s="29"/>
      <c r="H1819" s="82">
        <f t="shared" ca="1" si="215"/>
        <v>41.195000000000007</v>
      </c>
      <c r="I1819" s="36">
        <f t="shared" ca="1" si="223"/>
        <v>0</v>
      </c>
      <c r="J1819" s="14"/>
    </row>
    <row r="1820" spans="1:13" ht="15.75" customHeight="1" x14ac:dyDescent="0.25">
      <c r="A1820" s="41" t="s">
        <v>672</v>
      </c>
      <c r="B1820" s="34" t="s">
        <v>1188</v>
      </c>
      <c r="C1820" s="35">
        <v>1.1000000000000001</v>
      </c>
      <c r="D1820" s="30">
        <f t="shared" si="220"/>
        <v>41.195000000000007</v>
      </c>
      <c r="E1820" s="30">
        <f t="shared" si="221"/>
        <v>39.135250000000006</v>
      </c>
      <c r="F1820" s="82">
        <f t="shared" si="222"/>
        <v>37.075500000000005</v>
      </c>
      <c r="G1820" s="29"/>
      <c r="H1820" s="82">
        <f t="shared" ca="1" si="215"/>
        <v>41.195000000000007</v>
      </c>
      <c r="I1820" s="36">
        <f t="shared" ca="1" si="223"/>
        <v>0</v>
      </c>
      <c r="J1820" s="14"/>
    </row>
    <row r="1821" spans="1:13" ht="15.75" customHeight="1" x14ac:dyDescent="0.25">
      <c r="A1821" s="41" t="s">
        <v>672</v>
      </c>
      <c r="B1821" s="34" t="s">
        <v>1189</v>
      </c>
      <c r="C1821" s="35">
        <v>1.1000000000000001</v>
      </c>
      <c r="D1821" s="30">
        <f t="shared" si="220"/>
        <v>41.195000000000007</v>
      </c>
      <c r="E1821" s="30">
        <f t="shared" si="221"/>
        <v>39.135250000000006</v>
      </c>
      <c r="F1821" s="82">
        <f t="shared" si="222"/>
        <v>37.075500000000005</v>
      </c>
      <c r="G1821" s="29"/>
      <c r="H1821" s="82">
        <f t="shared" ca="1" si="215"/>
        <v>41.195000000000007</v>
      </c>
      <c r="I1821" s="36">
        <f t="shared" ca="1" si="223"/>
        <v>0</v>
      </c>
      <c r="J1821" s="14"/>
    </row>
    <row r="1822" spans="1:13" ht="15.75" customHeight="1" x14ac:dyDescent="0.25">
      <c r="A1822" s="41" t="s">
        <v>672</v>
      </c>
      <c r="B1822" s="34" t="s">
        <v>1190</v>
      </c>
      <c r="C1822" s="35">
        <v>1.1000000000000001</v>
      </c>
      <c r="D1822" s="30">
        <f t="shared" si="220"/>
        <v>41.195000000000007</v>
      </c>
      <c r="E1822" s="30">
        <f t="shared" si="221"/>
        <v>39.135250000000006</v>
      </c>
      <c r="F1822" s="82">
        <f t="shared" si="222"/>
        <v>37.075500000000005</v>
      </c>
      <c r="G1822" s="29"/>
      <c r="H1822" s="82">
        <f t="shared" ca="1" si="215"/>
        <v>41.195000000000007</v>
      </c>
      <c r="I1822" s="36">
        <f t="shared" ca="1" si="223"/>
        <v>0</v>
      </c>
      <c r="J1822" s="14"/>
    </row>
    <row r="1823" spans="1:13" ht="15.75" customHeight="1" x14ac:dyDescent="0.25">
      <c r="A1823" s="41" t="s">
        <v>672</v>
      </c>
      <c r="B1823" s="34" t="s">
        <v>1191</v>
      </c>
      <c r="C1823" s="35">
        <v>1.1000000000000001</v>
      </c>
      <c r="D1823" s="30">
        <f t="shared" si="220"/>
        <v>41.195000000000007</v>
      </c>
      <c r="E1823" s="30">
        <f t="shared" si="221"/>
        <v>39.135250000000006</v>
      </c>
      <c r="F1823" s="82">
        <f t="shared" si="222"/>
        <v>37.075500000000005</v>
      </c>
      <c r="G1823" s="29"/>
      <c r="H1823" s="82">
        <f t="shared" ca="1" si="215"/>
        <v>41.195000000000007</v>
      </c>
      <c r="I1823" s="36">
        <f t="shared" ca="1" si="223"/>
        <v>0</v>
      </c>
      <c r="J1823" s="14"/>
    </row>
    <row r="1824" spans="1:13" ht="15.75" customHeight="1" x14ac:dyDescent="0.25">
      <c r="A1824" s="41" t="s">
        <v>672</v>
      </c>
      <c r="B1824" s="34" t="s">
        <v>1192</v>
      </c>
      <c r="C1824" s="35">
        <v>1.1000000000000001</v>
      </c>
      <c r="D1824" s="30">
        <f t="shared" si="220"/>
        <v>41.195000000000007</v>
      </c>
      <c r="E1824" s="30">
        <f t="shared" si="221"/>
        <v>39.135250000000006</v>
      </c>
      <c r="F1824" s="82">
        <f t="shared" si="222"/>
        <v>37.075500000000005</v>
      </c>
      <c r="G1824" s="29"/>
      <c r="H1824" s="82">
        <f t="shared" ca="1" si="215"/>
        <v>41.195000000000007</v>
      </c>
      <c r="I1824" s="36">
        <f t="shared" ca="1" si="223"/>
        <v>0</v>
      </c>
      <c r="J1824" s="14"/>
    </row>
    <row r="1825" spans="1:10" ht="15.75" customHeight="1" x14ac:dyDescent="0.25">
      <c r="A1825" s="41" t="s">
        <v>672</v>
      </c>
      <c r="B1825" s="34" t="s">
        <v>1193</v>
      </c>
      <c r="C1825" s="35">
        <v>1.1000000000000001</v>
      </c>
      <c r="D1825" s="30">
        <f t="shared" si="220"/>
        <v>41.195000000000007</v>
      </c>
      <c r="E1825" s="30">
        <f t="shared" si="221"/>
        <v>39.135250000000006</v>
      </c>
      <c r="F1825" s="82">
        <f t="shared" si="222"/>
        <v>37.075500000000005</v>
      </c>
      <c r="G1825" s="29"/>
      <c r="H1825" s="82">
        <f t="shared" ca="1" si="215"/>
        <v>41.195000000000007</v>
      </c>
      <c r="I1825" s="36">
        <f t="shared" ca="1" si="223"/>
        <v>0</v>
      </c>
      <c r="J1825" s="14"/>
    </row>
    <row r="1826" spans="1:10" ht="15.75" customHeight="1" x14ac:dyDescent="0.25">
      <c r="A1826" s="41" t="s">
        <v>672</v>
      </c>
      <c r="B1826" s="34" t="s">
        <v>1194</v>
      </c>
      <c r="C1826" s="35">
        <v>1.1000000000000001</v>
      </c>
      <c r="D1826" s="30">
        <f t="shared" si="220"/>
        <v>41.195000000000007</v>
      </c>
      <c r="E1826" s="30">
        <f t="shared" si="221"/>
        <v>39.135250000000006</v>
      </c>
      <c r="F1826" s="82">
        <f t="shared" si="222"/>
        <v>37.075500000000005</v>
      </c>
      <c r="G1826" s="29"/>
      <c r="H1826" s="82">
        <f t="shared" ca="1" si="215"/>
        <v>41.195000000000007</v>
      </c>
      <c r="I1826" s="36">
        <f t="shared" ca="1" si="223"/>
        <v>0</v>
      </c>
      <c r="J1826" s="14"/>
    </row>
    <row r="1827" spans="1:10" ht="15.75" customHeight="1" x14ac:dyDescent="0.25">
      <c r="A1827" s="41" t="s">
        <v>672</v>
      </c>
      <c r="B1827" s="34" t="s">
        <v>1195</v>
      </c>
      <c r="C1827" s="35">
        <v>1.1000000000000001</v>
      </c>
      <c r="D1827" s="30">
        <f t="shared" si="220"/>
        <v>41.195000000000007</v>
      </c>
      <c r="E1827" s="30">
        <f t="shared" si="221"/>
        <v>39.135250000000006</v>
      </c>
      <c r="F1827" s="82">
        <f t="shared" si="222"/>
        <v>37.075500000000005</v>
      </c>
      <c r="G1827" s="29"/>
      <c r="H1827" s="82">
        <f t="shared" ca="1" si="215"/>
        <v>41.195000000000007</v>
      </c>
      <c r="I1827" s="36">
        <f t="shared" ca="1" si="223"/>
        <v>0</v>
      </c>
      <c r="J1827" s="14"/>
    </row>
    <row r="1828" spans="1:10" ht="15.75" customHeight="1" x14ac:dyDescent="0.25">
      <c r="A1828" s="41" t="s">
        <v>672</v>
      </c>
      <c r="B1828" s="34" t="s">
        <v>864</v>
      </c>
      <c r="C1828" s="35">
        <v>1.1000000000000001</v>
      </c>
      <c r="D1828" s="30">
        <f t="shared" si="220"/>
        <v>41.195000000000007</v>
      </c>
      <c r="E1828" s="30">
        <f t="shared" si="221"/>
        <v>39.135250000000006</v>
      </c>
      <c r="F1828" s="82">
        <f t="shared" si="222"/>
        <v>37.075500000000005</v>
      </c>
      <c r="G1828" s="29"/>
      <c r="H1828" s="82">
        <f t="shared" ca="1" si="215"/>
        <v>41.195000000000007</v>
      </c>
      <c r="I1828" s="36">
        <f t="shared" ca="1" si="223"/>
        <v>0</v>
      </c>
      <c r="J1828" s="14"/>
    </row>
    <row r="1829" spans="1:10" ht="15.75" customHeight="1" x14ac:dyDescent="0.25">
      <c r="A1829" s="41" t="s">
        <v>672</v>
      </c>
      <c r="B1829" s="34" t="s">
        <v>972</v>
      </c>
      <c r="C1829" s="35">
        <v>1.1000000000000001</v>
      </c>
      <c r="D1829" s="30">
        <f t="shared" si="220"/>
        <v>41.195000000000007</v>
      </c>
      <c r="E1829" s="30">
        <f t="shared" si="221"/>
        <v>39.135250000000006</v>
      </c>
      <c r="F1829" s="82">
        <f t="shared" si="222"/>
        <v>37.075500000000005</v>
      </c>
      <c r="G1829" s="29"/>
      <c r="H1829" s="82">
        <f t="shared" ca="1" si="215"/>
        <v>41.195000000000007</v>
      </c>
      <c r="I1829" s="36">
        <f t="shared" ca="1" si="223"/>
        <v>0</v>
      </c>
      <c r="J1829" s="14"/>
    </row>
    <row r="1830" spans="1:10" ht="15.75" customHeight="1" x14ac:dyDescent="0.25">
      <c r="A1830" s="41" t="s">
        <v>672</v>
      </c>
      <c r="B1830" s="34" t="s">
        <v>1196</v>
      </c>
      <c r="C1830" s="35">
        <v>1.1000000000000001</v>
      </c>
      <c r="D1830" s="30">
        <f t="shared" si="220"/>
        <v>41.195000000000007</v>
      </c>
      <c r="E1830" s="30">
        <f t="shared" si="221"/>
        <v>39.135250000000006</v>
      </c>
      <c r="F1830" s="82">
        <f t="shared" si="222"/>
        <v>37.075500000000005</v>
      </c>
      <c r="G1830" s="29"/>
      <c r="H1830" s="82">
        <f t="shared" ca="1" si="215"/>
        <v>41.195000000000007</v>
      </c>
      <c r="I1830" s="36">
        <f t="shared" ca="1" si="223"/>
        <v>0</v>
      </c>
      <c r="J1830" s="14"/>
    </row>
    <row r="1831" spans="1:10" ht="15.75" customHeight="1" x14ac:dyDescent="0.25">
      <c r="A1831" s="41" t="s">
        <v>672</v>
      </c>
      <c r="B1831" s="34" t="s">
        <v>1197</v>
      </c>
      <c r="C1831" s="35">
        <v>1.1000000000000001</v>
      </c>
      <c r="D1831" s="30">
        <f t="shared" si="220"/>
        <v>41.195000000000007</v>
      </c>
      <c r="E1831" s="30">
        <f t="shared" si="221"/>
        <v>39.135250000000006</v>
      </c>
      <c r="F1831" s="82">
        <f t="shared" si="222"/>
        <v>37.075500000000005</v>
      </c>
      <c r="G1831" s="29"/>
      <c r="H1831" s="82">
        <f t="shared" ca="1" si="215"/>
        <v>41.195000000000007</v>
      </c>
      <c r="I1831" s="36">
        <f t="shared" ca="1" si="223"/>
        <v>0</v>
      </c>
      <c r="J1831" s="14"/>
    </row>
    <row r="1832" spans="1:10" ht="15.75" customHeight="1" x14ac:dyDescent="0.25">
      <c r="A1832" s="41" t="s">
        <v>672</v>
      </c>
      <c r="B1832" s="34" t="s">
        <v>1198</v>
      </c>
      <c r="C1832" s="35">
        <v>1.1000000000000001</v>
      </c>
      <c r="D1832" s="30">
        <f t="shared" si="220"/>
        <v>41.195000000000007</v>
      </c>
      <c r="E1832" s="30">
        <f t="shared" si="221"/>
        <v>39.135250000000006</v>
      </c>
      <c r="F1832" s="82">
        <f t="shared" si="222"/>
        <v>37.075500000000005</v>
      </c>
      <c r="G1832" s="29"/>
      <c r="H1832" s="82">
        <f t="shared" ca="1" si="215"/>
        <v>41.195000000000007</v>
      </c>
      <c r="I1832" s="36">
        <f t="shared" ca="1" si="223"/>
        <v>0</v>
      </c>
      <c r="J1832" s="14"/>
    </row>
    <row r="1833" spans="1:10" ht="15.75" customHeight="1" x14ac:dyDescent="0.25">
      <c r="A1833" s="41" t="s">
        <v>672</v>
      </c>
      <c r="B1833" s="34" t="s">
        <v>1199</v>
      </c>
      <c r="C1833" s="35">
        <v>1.1000000000000001</v>
      </c>
      <c r="D1833" s="30">
        <f t="shared" si="220"/>
        <v>41.195000000000007</v>
      </c>
      <c r="E1833" s="30">
        <f t="shared" si="221"/>
        <v>39.135250000000006</v>
      </c>
      <c r="F1833" s="82">
        <f t="shared" si="222"/>
        <v>37.075500000000005</v>
      </c>
      <c r="G1833" s="29"/>
      <c r="H1833" s="82">
        <f t="shared" ca="1" si="215"/>
        <v>41.195000000000007</v>
      </c>
      <c r="I1833" s="36">
        <f t="shared" ca="1" si="223"/>
        <v>0</v>
      </c>
      <c r="J1833" s="14"/>
    </row>
    <row r="1834" spans="1:10" ht="15.75" customHeight="1" x14ac:dyDescent="0.25">
      <c r="A1834" s="41" t="s">
        <v>672</v>
      </c>
      <c r="B1834" s="34" t="s">
        <v>821</v>
      </c>
      <c r="C1834" s="35">
        <v>1.1000000000000001</v>
      </c>
      <c r="D1834" s="30">
        <f t="shared" si="220"/>
        <v>41.195000000000007</v>
      </c>
      <c r="E1834" s="30">
        <f t="shared" si="221"/>
        <v>39.135250000000006</v>
      </c>
      <c r="F1834" s="82">
        <f t="shared" si="222"/>
        <v>37.075500000000005</v>
      </c>
      <c r="G1834" s="29"/>
      <c r="H1834" s="82">
        <f t="shared" ca="1" si="215"/>
        <v>41.195000000000007</v>
      </c>
      <c r="I1834" s="36">
        <f t="shared" ca="1" si="223"/>
        <v>0</v>
      </c>
      <c r="J1834" s="14"/>
    </row>
    <row r="1835" spans="1:10" ht="15.75" customHeight="1" x14ac:dyDescent="0.25">
      <c r="A1835" s="41" t="s">
        <v>672</v>
      </c>
      <c r="B1835" s="34" t="s">
        <v>1200</v>
      </c>
      <c r="C1835" s="35">
        <v>1.1000000000000001</v>
      </c>
      <c r="D1835" s="30">
        <f t="shared" si="220"/>
        <v>41.195000000000007</v>
      </c>
      <c r="E1835" s="30">
        <f t="shared" si="221"/>
        <v>39.135250000000006</v>
      </c>
      <c r="F1835" s="82">
        <f t="shared" si="222"/>
        <v>37.075500000000005</v>
      </c>
      <c r="G1835" s="29"/>
      <c r="H1835" s="82">
        <f t="shared" ca="1" si="215"/>
        <v>41.195000000000007</v>
      </c>
      <c r="I1835" s="36">
        <f t="shared" ca="1" si="223"/>
        <v>0</v>
      </c>
      <c r="J1835" s="14"/>
    </row>
    <row r="1836" spans="1:10" ht="15.75" customHeight="1" x14ac:dyDescent="0.25">
      <c r="A1836" s="41" t="s">
        <v>672</v>
      </c>
      <c r="B1836" s="34" t="s">
        <v>1201</v>
      </c>
      <c r="C1836" s="35">
        <v>1.1000000000000001</v>
      </c>
      <c r="D1836" s="30">
        <f t="shared" si="220"/>
        <v>41.195000000000007</v>
      </c>
      <c r="E1836" s="30">
        <f t="shared" si="221"/>
        <v>39.135250000000006</v>
      </c>
      <c r="F1836" s="82">
        <f t="shared" si="222"/>
        <v>37.075500000000005</v>
      </c>
      <c r="G1836" s="29"/>
      <c r="H1836" s="82">
        <f t="shared" ca="1" si="215"/>
        <v>41.195000000000007</v>
      </c>
      <c r="I1836" s="36">
        <f t="shared" ca="1" si="223"/>
        <v>0</v>
      </c>
      <c r="J1836" s="14"/>
    </row>
    <row r="1837" spans="1:10" ht="15.75" customHeight="1" x14ac:dyDescent="0.25">
      <c r="A1837" s="41" t="s">
        <v>672</v>
      </c>
      <c r="B1837" s="34" t="s">
        <v>1202</v>
      </c>
      <c r="C1837" s="35">
        <v>1.1000000000000001</v>
      </c>
      <c r="D1837" s="30">
        <f t="shared" si="220"/>
        <v>41.195000000000007</v>
      </c>
      <c r="E1837" s="30">
        <f t="shared" si="221"/>
        <v>39.135250000000006</v>
      </c>
      <c r="F1837" s="82">
        <f t="shared" si="222"/>
        <v>37.075500000000005</v>
      </c>
      <c r="G1837" s="29"/>
      <c r="H1837" s="82">
        <f t="shared" ca="1" si="215"/>
        <v>41.195000000000007</v>
      </c>
      <c r="I1837" s="36">
        <f t="shared" ca="1" si="223"/>
        <v>0</v>
      </c>
      <c r="J1837" s="14"/>
    </row>
    <row r="1838" spans="1:10" ht="15.75" customHeight="1" x14ac:dyDescent="0.25">
      <c r="A1838" s="41" t="s">
        <v>672</v>
      </c>
      <c r="B1838" s="34" t="s">
        <v>1203</v>
      </c>
      <c r="C1838" s="35">
        <v>1.1000000000000001</v>
      </c>
      <c r="D1838" s="30">
        <f t="shared" si="220"/>
        <v>41.195000000000007</v>
      </c>
      <c r="E1838" s="30">
        <f t="shared" si="221"/>
        <v>39.135250000000006</v>
      </c>
      <c r="F1838" s="82">
        <f t="shared" si="222"/>
        <v>37.075500000000005</v>
      </c>
      <c r="G1838" s="29"/>
      <c r="H1838" s="82">
        <f t="shared" ca="1" si="215"/>
        <v>41.195000000000007</v>
      </c>
      <c r="I1838" s="36">
        <f t="shared" ca="1" si="223"/>
        <v>0</v>
      </c>
      <c r="J1838" s="14"/>
    </row>
    <row r="1839" spans="1:10" ht="15.75" customHeight="1" x14ac:dyDescent="0.25">
      <c r="A1839" s="41" t="s">
        <v>672</v>
      </c>
      <c r="B1839" s="34" t="s">
        <v>1204</v>
      </c>
      <c r="C1839" s="35">
        <v>1.1000000000000001</v>
      </c>
      <c r="D1839" s="30">
        <f t="shared" si="220"/>
        <v>41.195000000000007</v>
      </c>
      <c r="E1839" s="30">
        <f t="shared" si="221"/>
        <v>39.135250000000006</v>
      </c>
      <c r="F1839" s="82">
        <f t="shared" si="222"/>
        <v>37.075500000000005</v>
      </c>
      <c r="G1839" s="29"/>
      <c r="H1839" s="82">
        <f t="shared" ca="1" si="215"/>
        <v>41.195000000000007</v>
      </c>
      <c r="I1839" s="36">
        <f t="shared" ca="1" si="223"/>
        <v>0</v>
      </c>
      <c r="J1839" s="14"/>
    </row>
    <row r="1840" spans="1:10" ht="15.75" customHeight="1" x14ac:dyDescent="0.25">
      <c r="A1840" s="41" t="s">
        <v>672</v>
      </c>
      <c r="B1840" s="34" t="s">
        <v>1205</v>
      </c>
      <c r="C1840" s="35">
        <v>1.1000000000000001</v>
      </c>
      <c r="D1840" s="30">
        <f t="shared" si="220"/>
        <v>41.195000000000007</v>
      </c>
      <c r="E1840" s="30">
        <f t="shared" si="221"/>
        <v>39.135250000000006</v>
      </c>
      <c r="F1840" s="82">
        <f t="shared" si="222"/>
        <v>37.075500000000005</v>
      </c>
      <c r="G1840" s="29"/>
      <c r="H1840" s="82">
        <f t="shared" ca="1" si="215"/>
        <v>41.195000000000007</v>
      </c>
      <c r="I1840" s="36">
        <f t="shared" ca="1" si="223"/>
        <v>0</v>
      </c>
      <c r="J1840" s="14"/>
    </row>
    <row r="1841" spans="1:10" ht="15.75" customHeight="1" x14ac:dyDescent="0.25">
      <c r="A1841" s="41" t="s">
        <v>672</v>
      </c>
      <c r="B1841" s="34" t="s">
        <v>1206</v>
      </c>
      <c r="C1841" s="35">
        <v>1.1000000000000001</v>
      </c>
      <c r="D1841" s="30">
        <f t="shared" si="220"/>
        <v>41.195000000000007</v>
      </c>
      <c r="E1841" s="30">
        <f t="shared" si="221"/>
        <v>39.135250000000006</v>
      </c>
      <c r="F1841" s="82">
        <f t="shared" si="222"/>
        <v>37.075500000000005</v>
      </c>
      <c r="G1841" s="29"/>
      <c r="H1841" s="82">
        <f t="shared" ca="1" si="215"/>
        <v>41.195000000000007</v>
      </c>
      <c r="I1841" s="36">
        <f t="shared" ca="1" si="223"/>
        <v>0</v>
      </c>
      <c r="J1841" s="14"/>
    </row>
    <row r="1842" spans="1:10" ht="15.75" customHeight="1" x14ac:dyDescent="0.25">
      <c r="A1842" s="41" t="s">
        <v>672</v>
      </c>
      <c r="B1842" s="34" t="s">
        <v>1207</v>
      </c>
      <c r="C1842" s="35">
        <v>1.1000000000000001</v>
      </c>
      <c r="D1842" s="30">
        <f t="shared" si="220"/>
        <v>41.195000000000007</v>
      </c>
      <c r="E1842" s="30">
        <f t="shared" si="221"/>
        <v>39.135250000000006</v>
      </c>
      <c r="F1842" s="82">
        <f t="shared" si="222"/>
        <v>37.075500000000005</v>
      </c>
      <c r="G1842" s="29"/>
      <c r="H1842" s="82">
        <f t="shared" ca="1" si="215"/>
        <v>41.195000000000007</v>
      </c>
      <c r="I1842" s="36">
        <f t="shared" ca="1" si="223"/>
        <v>0</v>
      </c>
      <c r="J1842" s="14"/>
    </row>
    <row r="1843" spans="1:10" ht="15.75" customHeight="1" x14ac:dyDescent="0.25">
      <c r="A1843" s="41" t="s">
        <v>672</v>
      </c>
      <c r="B1843" s="34" t="s">
        <v>1208</v>
      </c>
      <c r="C1843" s="35">
        <v>1.1000000000000001</v>
      </c>
      <c r="D1843" s="30">
        <f t="shared" si="220"/>
        <v>41.195000000000007</v>
      </c>
      <c r="E1843" s="30">
        <f t="shared" si="221"/>
        <v>39.135250000000006</v>
      </c>
      <c r="F1843" s="82">
        <f t="shared" si="222"/>
        <v>37.075500000000005</v>
      </c>
      <c r="G1843" s="29"/>
      <c r="H1843" s="82">
        <f t="shared" ca="1" si="215"/>
        <v>41.195000000000007</v>
      </c>
      <c r="I1843" s="36">
        <f t="shared" ca="1" si="223"/>
        <v>0</v>
      </c>
      <c r="J1843" s="14"/>
    </row>
    <row r="1844" spans="1:10" ht="15.75" customHeight="1" x14ac:dyDescent="0.25">
      <c r="A1844" s="41" t="s">
        <v>672</v>
      </c>
      <c r="B1844" s="34" t="s">
        <v>1209</v>
      </c>
      <c r="C1844" s="35">
        <v>1.1000000000000001</v>
      </c>
      <c r="D1844" s="30">
        <f t="shared" si="220"/>
        <v>41.195000000000007</v>
      </c>
      <c r="E1844" s="30">
        <f t="shared" si="221"/>
        <v>39.135250000000006</v>
      </c>
      <c r="F1844" s="82">
        <f t="shared" si="222"/>
        <v>37.075500000000005</v>
      </c>
      <c r="G1844" s="29"/>
      <c r="H1844" s="82">
        <f t="shared" ca="1" si="215"/>
        <v>41.195000000000007</v>
      </c>
      <c r="I1844" s="36">
        <f t="shared" ca="1" si="223"/>
        <v>0</v>
      </c>
      <c r="J1844" s="14"/>
    </row>
    <row r="1845" spans="1:10" ht="15.75" customHeight="1" x14ac:dyDescent="0.25">
      <c r="A1845" s="41" t="s">
        <v>672</v>
      </c>
      <c r="B1845" s="34" t="s">
        <v>822</v>
      </c>
      <c r="C1845" s="35">
        <v>1.1000000000000001</v>
      </c>
      <c r="D1845" s="30">
        <f t="shared" si="220"/>
        <v>41.195000000000007</v>
      </c>
      <c r="E1845" s="30">
        <f t="shared" si="221"/>
        <v>39.135250000000006</v>
      </c>
      <c r="F1845" s="82">
        <f t="shared" si="222"/>
        <v>37.075500000000005</v>
      </c>
      <c r="G1845" s="29"/>
      <c r="H1845" s="82">
        <f t="shared" ca="1" si="215"/>
        <v>41.195000000000007</v>
      </c>
      <c r="I1845" s="36">
        <f t="shared" ca="1" si="223"/>
        <v>0</v>
      </c>
      <c r="J1845" s="14"/>
    </row>
    <row r="1846" spans="1:10" ht="15.75" customHeight="1" x14ac:dyDescent="0.25">
      <c r="A1846" s="41" t="s">
        <v>672</v>
      </c>
      <c r="B1846" s="34" t="s">
        <v>823</v>
      </c>
      <c r="C1846" s="35">
        <v>1.1000000000000001</v>
      </c>
      <c r="D1846" s="30">
        <f t="shared" si="220"/>
        <v>41.195000000000007</v>
      </c>
      <c r="E1846" s="30">
        <f t="shared" si="221"/>
        <v>39.135250000000006</v>
      </c>
      <c r="F1846" s="82">
        <f t="shared" si="222"/>
        <v>37.075500000000005</v>
      </c>
      <c r="G1846" s="29"/>
      <c r="H1846" s="82">
        <f t="shared" ca="1" si="215"/>
        <v>41.195000000000007</v>
      </c>
      <c r="I1846" s="36">
        <f t="shared" ca="1" si="223"/>
        <v>0</v>
      </c>
      <c r="J1846" s="14"/>
    </row>
    <row r="1847" spans="1:10" ht="15.75" customHeight="1" x14ac:dyDescent="0.25">
      <c r="A1847" s="41" t="s">
        <v>672</v>
      </c>
      <c r="B1847" s="34" t="s">
        <v>1210</v>
      </c>
      <c r="C1847" s="35">
        <v>1.1000000000000001</v>
      </c>
      <c r="D1847" s="30">
        <f t="shared" si="220"/>
        <v>41.195000000000007</v>
      </c>
      <c r="E1847" s="30">
        <f t="shared" si="221"/>
        <v>39.135250000000006</v>
      </c>
      <c r="F1847" s="82">
        <f t="shared" si="222"/>
        <v>37.075500000000005</v>
      </c>
      <c r="G1847" s="29"/>
      <c r="H1847" s="82">
        <f t="shared" ca="1" si="215"/>
        <v>41.195000000000007</v>
      </c>
      <c r="I1847" s="36">
        <f t="shared" ca="1" si="223"/>
        <v>0</v>
      </c>
      <c r="J1847" s="14"/>
    </row>
    <row r="1848" spans="1:10" ht="15.75" customHeight="1" x14ac:dyDescent="0.25">
      <c r="A1848" s="41" t="s">
        <v>672</v>
      </c>
      <c r="B1848" s="34" t="s">
        <v>1211</v>
      </c>
      <c r="C1848" s="35">
        <v>1.1000000000000001</v>
      </c>
      <c r="D1848" s="30">
        <f t="shared" si="220"/>
        <v>41.195000000000007</v>
      </c>
      <c r="E1848" s="30">
        <f t="shared" si="221"/>
        <v>39.135250000000006</v>
      </c>
      <c r="F1848" s="82">
        <f t="shared" si="222"/>
        <v>37.075500000000005</v>
      </c>
      <c r="G1848" s="29"/>
      <c r="H1848" s="82">
        <f t="shared" ca="1" si="215"/>
        <v>41.195000000000007</v>
      </c>
      <c r="I1848" s="36">
        <f t="shared" ca="1" si="223"/>
        <v>0</v>
      </c>
      <c r="J1848" s="14"/>
    </row>
    <row r="1849" spans="1:10" ht="15.75" customHeight="1" x14ac:dyDescent="0.25">
      <c r="A1849" s="41" t="s">
        <v>672</v>
      </c>
      <c r="B1849" s="34" t="s">
        <v>1212</v>
      </c>
      <c r="C1849" s="35">
        <v>1.1000000000000001</v>
      </c>
      <c r="D1849" s="30">
        <f t="shared" si="220"/>
        <v>41.195000000000007</v>
      </c>
      <c r="E1849" s="30">
        <f t="shared" si="221"/>
        <v>39.135250000000006</v>
      </c>
      <c r="F1849" s="82">
        <f t="shared" si="222"/>
        <v>37.075500000000005</v>
      </c>
      <c r="G1849" s="29"/>
      <c r="H1849" s="82">
        <f t="shared" ca="1" si="215"/>
        <v>41.195000000000007</v>
      </c>
      <c r="I1849" s="36">
        <f t="shared" ca="1" si="223"/>
        <v>0</v>
      </c>
      <c r="J1849" s="14"/>
    </row>
    <row r="1850" spans="1:10" ht="15.75" customHeight="1" x14ac:dyDescent="0.25">
      <c r="A1850" s="41" t="s">
        <v>672</v>
      </c>
      <c r="B1850" s="34" t="s">
        <v>824</v>
      </c>
      <c r="C1850" s="35">
        <v>1.1000000000000001</v>
      </c>
      <c r="D1850" s="30">
        <f t="shared" si="220"/>
        <v>41.195000000000007</v>
      </c>
      <c r="E1850" s="30">
        <f t="shared" si="221"/>
        <v>39.135250000000006</v>
      </c>
      <c r="F1850" s="82">
        <f t="shared" si="222"/>
        <v>37.075500000000005</v>
      </c>
      <c r="G1850" s="29"/>
      <c r="H1850" s="82">
        <f t="shared" ca="1" si="215"/>
        <v>41.195000000000007</v>
      </c>
      <c r="I1850" s="36">
        <f t="shared" ca="1" si="223"/>
        <v>0</v>
      </c>
      <c r="J1850" s="14"/>
    </row>
    <row r="1851" spans="1:10" ht="15.75" customHeight="1" x14ac:dyDescent="0.25">
      <c r="A1851" s="41" t="s">
        <v>672</v>
      </c>
      <c r="B1851" s="34" t="s">
        <v>1213</v>
      </c>
      <c r="C1851" s="35">
        <v>1.1000000000000001</v>
      </c>
      <c r="D1851" s="30">
        <f t="shared" si="220"/>
        <v>41.195000000000007</v>
      </c>
      <c r="E1851" s="30">
        <f t="shared" si="221"/>
        <v>39.135250000000006</v>
      </c>
      <c r="F1851" s="82">
        <f t="shared" si="222"/>
        <v>37.075500000000005</v>
      </c>
      <c r="G1851" s="29"/>
      <c r="H1851" s="82">
        <f t="shared" ca="1" si="215"/>
        <v>41.195000000000007</v>
      </c>
      <c r="I1851" s="36">
        <f t="shared" ca="1" si="223"/>
        <v>0</v>
      </c>
      <c r="J1851" s="14"/>
    </row>
    <row r="1852" spans="1:10" ht="15.75" customHeight="1" x14ac:dyDescent="0.25">
      <c r="A1852" s="41" t="s">
        <v>672</v>
      </c>
      <c r="B1852" s="34" t="s">
        <v>825</v>
      </c>
      <c r="C1852" s="35">
        <v>1.1000000000000001</v>
      </c>
      <c r="D1852" s="30">
        <f t="shared" si="220"/>
        <v>41.195000000000007</v>
      </c>
      <c r="E1852" s="30">
        <f t="shared" si="221"/>
        <v>39.135250000000006</v>
      </c>
      <c r="F1852" s="82">
        <f t="shared" si="222"/>
        <v>37.075500000000005</v>
      </c>
      <c r="G1852" s="29"/>
      <c r="H1852" s="82">
        <f t="shared" ca="1" si="215"/>
        <v>41.195000000000007</v>
      </c>
      <c r="I1852" s="36">
        <f t="shared" ca="1" si="223"/>
        <v>0</v>
      </c>
      <c r="J1852" s="14"/>
    </row>
    <row r="1853" spans="1:10" ht="15.75" customHeight="1" x14ac:dyDescent="0.25">
      <c r="A1853" s="41" t="s">
        <v>672</v>
      </c>
      <c r="B1853" s="34" t="s">
        <v>1214</v>
      </c>
      <c r="C1853" s="35">
        <v>1.1000000000000001</v>
      </c>
      <c r="D1853" s="30">
        <f t="shared" si="220"/>
        <v>41.195000000000007</v>
      </c>
      <c r="E1853" s="30">
        <f t="shared" si="221"/>
        <v>39.135250000000006</v>
      </c>
      <c r="F1853" s="82">
        <f t="shared" si="222"/>
        <v>37.075500000000005</v>
      </c>
      <c r="G1853" s="29"/>
      <c r="H1853" s="82">
        <f t="shared" ca="1" si="215"/>
        <v>41.195000000000007</v>
      </c>
      <c r="I1853" s="36">
        <f t="shared" ca="1" si="223"/>
        <v>0</v>
      </c>
      <c r="J1853" s="14"/>
    </row>
    <row r="1854" spans="1:10" ht="15.75" customHeight="1" x14ac:dyDescent="0.25">
      <c r="A1854" s="41" t="s">
        <v>672</v>
      </c>
      <c r="B1854" s="34" t="s">
        <v>1215</v>
      </c>
      <c r="C1854" s="35">
        <v>1.1000000000000001</v>
      </c>
      <c r="D1854" s="30">
        <f t="shared" si="220"/>
        <v>41.195000000000007</v>
      </c>
      <c r="E1854" s="30">
        <f t="shared" si="221"/>
        <v>39.135250000000006</v>
      </c>
      <c r="F1854" s="82">
        <f t="shared" si="222"/>
        <v>37.075500000000005</v>
      </c>
      <c r="G1854" s="29"/>
      <c r="H1854" s="82">
        <f t="shared" ca="1" si="215"/>
        <v>41.195000000000007</v>
      </c>
      <c r="I1854" s="36">
        <f t="shared" ca="1" si="223"/>
        <v>0</v>
      </c>
      <c r="J1854" s="14"/>
    </row>
    <row r="1855" spans="1:10" ht="15.75" customHeight="1" x14ac:dyDescent="0.25">
      <c r="A1855" s="41" t="s">
        <v>672</v>
      </c>
      <c r="B1855" s="34" t="s">
        <v>1216</v>
      </c>
      <c r="C1855" s="35">
        <v>1.1000000000000001</v>
      </c>
      <c r="D1855" s="30">
        <f t="shared" si="220"/>
        <v>41.195000000000007</v>
      </c>
      <c r="E1855" s="30">
        <f t="shared" si="221"/>
        <v>39.135250000000006</v>
      </c>
      <c r="F1855" s="82">
        <f t="shared" si="222"/>
        <v>37.075500000000005</v>
      </c>
      <c r="G1855" s="29"/>
      <c r="H1855" s="82">
        <f t="shared" ca="1" si="215"/>
        <v>41.195000000000007</v>
      </c>
      <c r="I1855" s="36">
        <f t="shared" ca="1" si="223"/>
        <v>0</v>
      </c>
      <c r="J1855" s="14"/>
    </row>
    <row r="1856" spans="1:10" ht="15.75" customHeight="1" x14ac:dyDescent="0.25">
      <c r="A1856" s="41" t="s">
        <v>672</v>
      </c>
      <c r="B1856" s="34" t="s">
        <v>826</v>
      </c>
      <c r="C1856" s="35">
        <v>1.1000000000000001</v>
      </c>
      <c r="D1856" s="30">
        <f t="shared" si="220"/>
        <v>41.195000000000007</v>
      </c>
      <c r="E1856" s="30">
        <f t="shared" si="221"/>
        <v>39.135250000000006</v>
      </c>
      <c r="F1856" s="82">
        <f t="shared" si="222"/>
        <v>37.075500000000005</v>
      </c>
      <c r="G1856" s="29"/>
      <c r="H1856" s="82">
        <f t="shared" ca="1" si="215"/>
        <v>41.195000000000007</v>
      </c>
      <c r="I1856" s="36">
        <f t="shared" ca="1" si="223"/>
        <v>0</v>
      </c>
      <c r="J1856" s="14"/>
    </row>
    <row r="1857" spans="1:13" ht="15.75" customHeight="1" x14ac:dyDescent="0.25">
      <c r="A1857" s="41" t="s">
        <v>672</v>
      </c>
      <c r="B1857" s="34" t="s">
        <v>827</v>
      </c>
      <c r="C1857" s="35">
        <v>1.1000000000000001</v>
      </c>
      <c r="D1857" s="30">
        <f t="shared" si="220"/>
        <v>41.195000000000007</v>
      </c>
      <c r="E1857" s="30">
        <f t="shared" si="221"/>
        <v>39.135250000000006</v>
      </c>
      <c r="F1857" s="82">
        <f t="shared" si="222"/>
        <v>37.075500000000005</v>
      </c>
      <c r="G1857" s="29"/>
      <c r="H1857" s="82">
        <f t="shared" ca="1" si="215"/>
        <v>41.195000000000007</v>
      </c>
      <c r="I1857" s="36">
        <f t="shared" ca="1" si="223"/>
        <v>0</v>
      </c>
      <c r="J1857" s="14"/>
    </row>
    <row r="1858" spans="1:13" ht="15.75" customHeight="1" x14ac:dyDescent="0.25">
      <c r="A1858" s="41" t="s">
        <v>672</v>
      </c>
      <c r="B1858" s="34" t="s">
        <v>1217</v>
      </c>
      <c r="C1858" s="35">
        <v>1.1000000000000001</v>
      </c>
      <c r="D1858" s="30">
        <f t="shared" si="220"/>
        <v>41.195000000000007</v>
      </c>
      <c r="E1858" s="30">
        <f t="shared" si="221"/>
        <v>39.135250000000006</v>
      </c>
      <c r="F1858" s="82">
        <f t="shared" si="222"/>
        <v>37.075500000000005</v>
      </c>
      <c r="G1858" s="29"/>
      <c r="H1858" s="82">
        <f t="shared" ca="1" si="215"/>
        <v>41.195000000000007</v>
      </c>
      <c r="I1858" s="36">
        <f t="shared" ca="1" si="223"/>
        <v>0</v>
      </c>
      <c r="J1858" s="14"/>
    </row>
    <row r="1859" spans="1:13" ht="15.75" customHeight="1" x14ac:dyDescent="0.25">
      <c r="A1859" s="41" t="s">
        <v>672</v>
      </c>
      <c r="B1859" s="34" t="s">
        <v>1218</v>
      </c>
      <c r="C1859" s="35">
        <v>1.1000000000000001</v>
      </c>
      <c r="D1859" s="30">
        <f t="shared" si="220"/>
        <v>41.195000000000007</v>
      </c>
      <c r="E1859" s="30">
        <f t="shared" si="221"/>
        <v>39.135250000000006</v>
      </c>
      <c r="F1859" s="82">
        <f t="shared" si="222"/>
        <v>37.075500000000005</v>
      </c>
      <c r="G1859" s="29"/>
      <c r="H1859" s="82">
        <f t="shared" ca="1" si="215"/>
        <v>41.195000000000007</v>
      </c>
      <c r="I1859" s="36">
        <f t="shared" ca="1" si="223"/>
        <v>0</v>
      </c>
      <c r="J1859" s="14"/>
    </row>
    <row r="1860" spans="1:13" ht="15.75" customHeight="1" x14ac:dyDescent="0.25">
      <c r="A1860" s="41" t="s">
        <v>672</v>
      </c>
      <c r="B1860" s="34" t="s">
        <v>1161</v>
      </c>
      <c r="C1860" s="35">
        <v>1.1000000000000001</v>
      </c>
      <c r="D1860" s="30">
        <f t="shared" si="220"/>
        <v>41.195000000000007</v>
      </c>
      <c r="E1860" s="30">
        <f t="shared" si="221"/>
        <v>39.135250000000006</v>
      </c>
      <c r="F1860" s="82">
        <f t="shared" si="222"/>
        <v>37.075500000000005</v>
      </c>
      <c r="G1860" s="29"/>
      <c r="H1860" s="82">
        <f t="shared" ca="1" si="215"/>
        <v>41.195000000000007</v>
      </c>
      <c r="I1860" s="36">
        <f t="shared" ca="1" si="223"/>
        <v>0</v>
      </c>
      <c r="J1860" s="14"/>
    </row>
    <row r="1861" spans="1:13" ht="15.75" customHeight="1" x14ac:dyDescent="0.25">
      <c r="A1861" s="41" t="s">
        <v>672</v>
      </c>
      <c r="B1861" s="34" t="s">
        <v>1219</v>
      </c>
      <c r="C1861" s="35">
        <v>1.1000000000000001</v>
      </c>
      <c r="D1861" s="30">
        <f t="shared" si="220"/>
        <v>41.195000000000007</v>
      </c>
      <c r="E1861" s="30">
        <f t="shared" si="221"/>
        <v>39.135250000000006</v>
      </c>
      <c r="F1861" s="82">
        <f t="shared" si="222"/>
        <v>37.075500000000005</v>
      </c>
      <c r="G1861" s="29"/>
      <c r="H1861" s="82">
        <f t="shared" ca="1" si="215"/>
        <v>41.195000000000007</v>
      </c>
      <c r="I1861" s="36">
        <f t="shared" ca="1" si="223"/>
        <v>0</v>
      </c>
      <c r="J1861" s="14"/>
    </row>
    <row r="1862" spans="1:13" ht="15.75" customHeight="1" x14ac:dyDescent="0.25">
      <c r="A1862" s="41" t="s">
        <v>672</v>
      </c>
      <c r="B1862" s="34" t="s">
        <v>1220</v>
      </c>
      <c r="C1862" s="35">
        <v>1.1000000000000001</v>
      </c>
      <c r="D1862" s="30">
        <f t="shared" si="220"/>
        <v>41.195000000000007</v>
      </c>
      <c r="E1862" s="30">
        <f t="shared" si="221"/>
        <v>39.135250000000006</v>
      </c>
      <c r="F1862" s="82">
        <f t="shared" si="222"/>
        <v>37.075500000000005</v>
      </c>
      <c r="G1862" s="29"/>
      <c r="H1862" s="82">
        <f t="shared" ca="1" si="215"/>
        <v>41.195000000000007</v>
      </c>
      <c r="I1862" s="36">
        <f t="shared" ca="1" si="223"/>
        <v>0</v>
      </c>
      <c r="J1862" s="14"/>
    </row>
    <row r="1863" spans="1:13" ht="15.75" customHeight="1" x14ac:dyDescent="0.25">
      <c r="A1863" s="41" t="s">
        <v>672</v>
      </c>
      <c r="B1863" s="34" t="s">
        <v>936</v>
      </c>
      <c r="C1863" s="35">
        <v>1.1000000000000001</v>
      </c>
      <c r="D1863" s="30">
        <f t="shared" si="220"/>
        <v>41.195000000000007</v>
      </c>
      <c r="E1863" s="30">
        <f t="shared" si="221"/>
        <v>39.135250000000006</v>
      </c>
      <c r="F1863" s="82">
        <f t="shared" si="222"/>
        <v>37.075500000000005</v>
      </c>
      <c r="G1863" s="29"/>
      <c r="H1863" s="82">
        <f t="shared" ca="1" si="215"/>
        <v>41.195000000000007</v>
      </c>
      <c r="I1863" s="36">
        <f t="shared" ca="1" si="223"/>
        <v>0</v>
      </c>
      <c r="J1863" s="14"/>
    </row>
    <row r="1864" spans="1:13" ht="15.75" customHeight="1" x14ac:dyDescent="0.25">
      <c r="A1864" s="41" t="s">
        <v>672</v>
      </c>
      <c r="B1864" s="34" t="s">
        <v>938</v>
      </c>
      <c r="C1864" s="35">
        <v>1.1000000000000001</v>
      </c>
      <c r="D1864" s="30">
        <f t="shared" si="220"/>
        <v>41.195000000000007</v>
      </c>
      <c r="E1864" s="30">
        <f t="shared" si="221"/>
        <v>39.135250000000006</v>
      </c>
      <c r="F1864" s="82">
        <f t="shared" si="222"/>
        <v>37.075500000000005</v>
      </c>
      <c r="G1864" s="29"/>
      <c r="H1864" s="82">
        <f t="shared" ca="1" si="215"/>
        <v>41.195000000000007</v>
      </c>
      <c r="I1864" s="36">
        <f t="shared" ca="1" si="223"/>
        <v>0</v>
      </c>
      <c r="J1864" s="14"/>
    </row>
    <row r="1865" spans="1:13" ht="15.75" customHeight="1" x14ac:dyDescent="0.25">
      <c r="A1865" s="41" t="s">
        <v>672</v>
      </c>
      <c r="B1865" s="34" t="s">
        <v>1221</v>
      </c>
      <c r="C1865" s="35">
        <v>1.1000000000000001</v>
      </c>
      <c r="D1865" s="30">
        <f t="shared" si="220"/>
        <v>41.195000000000007</v>
      </c>
      <c r="E1865" s="30">
        <f t="shared" si="221"/>
        <v>39.135250000000006</v>
      </c>
      <c r="F1865" s="82">
        <f t="shared" si="222"/>
        <v>37.075500000000005</v>
      </c>
      <c r="G1865" s="29"/>
      <c r="H1865" s="82">
        <f t="shared" ca="1" si="215"/>
        <v>41.195000000000007</v>
      </c>
      <c r="I1865" s="36">
        <f t="shared" ca="1" si="223"/>
        <v>0</v>
      </c>
      <c r="J1865" s="14"/>
    </row>
    <row r="1866" spans="1:13" ht="15.75" customHeight="1" x14ac:dyDescent="0.25">
      <c r="A1866" s="41" t="s">
        <v>672</v>
      </c>
      <c r="B1866" s="34" t="s">
        <v>945</v>
      </c>
      <c r="C1866" s="35">
        <v>1.1000000000000001</v>
      </c>
      <c r="D1866" s="30">
        <f t="shared" si="220"/>
        <v>41.195000000000007</v>
      </c>
      <c r="E1866" s="30">
        <f t="shared" si="221"/>
        <v>39.135250000000006</v>
      </c>
      <c r="F1866" s="82">
        <f t="shared" si="222"/>
        <v>37.075500000000005</v>
      </c>
      <c r="G1866" s="29"/>
      <c r="H1866" s="82">
        <f t="shared" ca="1" si="215"/>
        <v>41.195000000000007</v>
      </c>
      <c r="I1866" s="36">
        <f t="shared" ca="1" si="223"/>
        <v>0</v>
      </c>
      <c r="J1866" s="14"/>
    </row>
    <row r="1867" spans="1:13" ht="15.75" customHeight="1" x14ac:dyDescent="0.25">
      <c r="A1867" s="41" t="s">
        <v>672</v>
      </c>
      <c r="B1867" s="34" t="s">
        <v>1000</v>
      </c>
      <c r="C1867" s="35">
        <v>1.1000000000000001</v>
      </c>
      <c r="D1867" s="30">
        <f t="shared" si="220"/>
        <v>41.195000000000007</v>
      </c>
      <c r="E1867" s="30">
        <f t="shared" si="221"/>
        <v>39.135250000000006</v>
      </c>
      <c r="F1867" s="82">
        <f t="shared" si="222"/>
        <v>37.075500000000005</v>
      </c>
      <c r="G1867" s="29"/>
      <c r="H1867" s="82">
        <f t="shared" ca="1" si="215"/>
        <v>41.195000000000007</v>
      </c>
      <c r="I1867" s="36">
        <f t="shared" ca="1" si="223"/>
        <v>0</v>
      </c>
      <c r="J1867" s="14"/>
    </row>
    <row r="1868" spans="1:13" ht="15.75" customHeight="1" x14ac:dyDescent="0.25">
      <c r="A1868" s="41" t="s">
        <v>672</v>
      </c>
      <c r="B1868" s="34" t="s">
        <v>828</v>
      </c>
      <c r="C1868" s="35">
        <v>1.1000000000000001</v>
      </c>
      <c r="D1868" s="30">
        <f t="shared" si="220"/>
        <v>41.195000000000007</v>
      </c>
      <c r="E1868" s="30">
        <f t="shared" si="221"/>
        <v>39.135250000000006</v>
      </c>
      <c r="F1868" s="82">
        <f t="shared" si="222"/>
        <v>37.075500000000005</v>
      </c>
      <c r="G1868" s="29"/>
      <c r="H1868" s="82">
        <f t="shared" ca="1" si="215"/>
        <v>41.195000000000007</v>
      </c>
      <c r="I1868" s="36">
        <f t="shared" ca="1" si="223"/>
        <v>0</v>
      </c>
      <c r="J1868" s="14"/>
    </row>
    <row r="1869" spans="1:13" ht="16.5" customHeight="1" x14ac:dyDescent="0.25">
      <c r="A1869" s="49"/>
      <c r="B1869" s="56" t="s">
        <v>2483</v>
      </c>
      <c r="C1869" s="51"/>
      <c r="D1869" s="51"/>
      <c r="E1869" s="52"/>
      <c r="F1869" s="52"/>
      <c r="G1869" s="53"/>
      <c r="H1869" s="82">
        <f t="shared" ref="H1869:H1932" ca="1" si="224">IF($H$8&lt;2500,D1869, IF(AND($H$8&lt;5000,$H$8&gt;2500),E1869,F1869))</f>
        <v>0</v>
      </c>
      <c r="I1869" s="55"/>
      <c r="J1869" s="57"/>
      <c r="K1869" s="58"/>
      <c r="L1869" s="13"/>
      <c r="M1869" s="13"/>
    </row>
    <row r="1870" spans="1:13" ht="15.75" customHeight="1" x14ac:dyDescent="0.25">
      <c r="A1870" s="41" t="s">
        <v>672</v>
      </c>
      <c r="B1870" s="34" t="s">
        <v>1999</v>
      </c>
      <c r="C1870" s="35">
        <v>2</v>
      </c>
      <c r="D1870" s="30">
        <f t="shared" ref="D1870" si="225">C1870*$K$9</f>
        <v>74.900000000000006</v>
      </c>
      <c r="E1870" s="30">
        <f t="shared" ref="E1870" si="226">D1870*0.95</f>
        <v>71.155000000000001</v>
      </c>
      <c r="F1870" s="82">
        <f t="shared" ref="F1870" si="227">D1870*0.9</f>
        <v>67.410000000000011</v>
      </c>
      <c r="G1870" s="29"/>
      <c r="H1870" s="82">
        <f t="shared" ca="1" si="224"/>
        <v>74.900000000000006</v>
      </c>
      <c r="I1870" s="36">
        <f t="shared" ref="I1870" ca="1" si="228">G1870*H1870</f>
        <v>0</v>
      </c>
      <c r="J1870" s="14"/>
    </row>
    <row r="1871" spans="1:13" ht="15.75" customHeight="1" x14ac:dyDescent="0.25">
      <c r="A1871" s="41" t="s">
        <v>672</v>
      </c>
      <c r="B1871" s="34" t="s">
        <v>2000</v>
      </c>
      <c r="C1871" s="35">
        <v>2</v>
      </c>
      <c r="D1871" s="30">
        <f t="shared" ref="D1871:D1926" si="229">C1871*$K$9</f>
        <v>74.900000000000006</v>
      </c>
      <c r="E1871" s="30">
        <f t="shared" ref="E1871:E1926" si="230">D1871*0.95</f>
        <v>71.155000000000001</v>
      </c>
      <c r="F1871" s="82">
        <f t="shared" ref="F1871:F1926" si="231">D1871*0.9</f>
        <v>67.410000000000011</v>
      </c>
      <c r="G1871" s="29"/>
      <c r="H1871" s="82">
        <f t="shared" ca="1" si="224"/>
        <v>74.900000000000006</v>
      </c>
      <c r="I1871" s="36">
        <f t="shared" ref="I1871:I1926" ca="1" si="232">G1871*H1871</f>
        <v>0</v>
      </c>
      <c r="J1871" s="14"/>
    </row>
    <row r="1872" spans="1:13" ht="15.75" customHeight="1" x14ac:dyDescent="0.25">
      <c r="A1872" s="41" t="s">
        <v>672</v>
      </c>
      <c r="B1872" s="34" t="s">
        <v>2001</v>
      </c>
      <c r="C1872" s="35">
        <v>2</v>
      </c>
      <c r="D1872" s="30">
        <f t="shared" si="229"/>
        <v>74.900000000000006</v>
      </c>
      <c r="E1872" s="30">
        <f t="shared" si="230"/>
        <v>71.155000000000001</v>
      </c>
      <c r="F1872" s="82">
        <f t="shared" si="231"/>
        <v>67.410000000000011</v>
      </c>
      <c r="G1872" s="29"/>
      <c r="H1872" s="82">
        <f t="shared" ca="1" si="224"/>
        <v>74.900000000000006</v>
      </c>
      <c r="I1872" s="36">
        <f t="shared" ca="1" si="232"/>
        <v>0</v>
      </c>
      <c r="J1872" s="14"/>
    </row>
    <row r="1873" spans="1:10" ht="15.75" customHeight="1" x14ac:dyDescent="0.25">
      <c r="A1873" s="41" t="s">
        <v>672</v>
      </c>
      <c r="B1873" s="34" t="s">
        <v>2002</v>
      </c>
      <c r="C1873" s="35">
        <v>2</v>
      </c>
      <c r="D1873" s="30">
        <f t="shared" si="229"/>
        <v>74.900000000000006</v>
      </c>
      <c r="E1873" s="30">
        <f t="shared" si="230"/>
        <v>71.155000000000001</v>
      </c>
      <c r="F1873" s="82">
        <f t="shared" si="231"/>
        <v>67.410000000000011</v>
      </c>
      <c r="G1873" s="29"/>
      <c r="H1873" s="82">
        <f t="shared" ca="1" si="224"/>
        <v>74.900000000000006</v>
      </c>
      <c r="I1873" s="36">
        <f t="shared" ca="1" si="232"/>
        <v>0</v>
      </c>
      <c r="J1873" s="14"/>
    </row>
    <row r="1874" spans="1:10" ht="15.75" customHeight="1" x14ac:dyDescent="0.25">
      <c r="A1874" s="41" t="s">
        <v>672</v>
      </c>
      <c r="B1874" s="34" t="s">
        <v>2003</v>
      </c>
      <c r="C1874" s="35">
        <v>2</v>
      </c>
      <c r="D1874" s="30">
        <f t="shared" si="229"/>
        <v>74.900000000000006</v>
      </c>
      <c r="E1874" s="30">
        <f t="shared" si="230"/>
        <v>71.155000000000001</v>
      </c>
      <c r="F1874" s="82">
        <f t="shared" si="231"/>
        <v>67.410000000000011</v>
      </c>
      <c r="G1874" s="29"/>
      <c r="H1874" s="82">
        <f t="shared" ca="1" si="224"/>
        <v>74.900000000000006</v>
      </c>
      <c r="I1874" s="36">
        <f t="shared" ca="1" si="232"/>
        <v>0</v>
      </c>
      <c r="J1874" s="14"/>
    </row>
    <row r="1875" spans="1:10" ht="15.75" customHeight="1" x14ac:dyDescent="0.25">
      <c r="A1875" s="41" t="s">
        <v>672</v>
      </c>
      <c r="B1875" s="34" t="s">
        <v>1644</v>
      </c>
      <c r="C1875" s="35">
        <v>2</v>
      </c>
      <c r="D1875" s="30">
        <f t="shared" si="229"/>
        <v>74.900000000000006</v>
      </c>
      <c r="E1875" s="30">
        <f t="shared" si="230"/>
        <v>71.155000000000001</v>
      </c>
      <c r="F1875" s="82">
        <f t="shared" si="231"/>
        <v>67.410000000000011</v>
      </c>
      <c r="G1875" s="29"/>
      <c r="H1875" s="82">
        <f t="shared" ca="1" si="224"/>
        <v>74.900000000000006</v>
      </c>
      <c r="I1875" s="36">
        <f t="shared" ca="1" si="232"/>
        <v>0</v>
      </c>
      <c r="J1875" s="14"/>
    </row>
    <row r="1876" spans="1:10" ht="15.75" customHeight="1" x14ac:dyDescent="0.25">
      <c r="A1876" s="41" t="s">
        <v>672</v>
      </c>
      <c r="B1876" s="34" t="s">
        <v>2004</v>
      </c>
      <c r="C1876" s="35">
        <v>2</v>
      </c>
      <c r="D1876" s="30">
        <f t="shared" si="229"/>
        <v>74.900000000000006</v>
      </c>
      <c r="E1876" s="30">
        <f t="shared" si="230"/>
        <v>71.155000000000001</v>
      </c>
      <c r="F1876" s="82">
        <f t="shared" si="231"/>
        <v>67.410000000000011</v>
      </c>
      <c r="G1876" s="29"/>
      <c r="H1876" s="82">
        <f t="shared" ca="1" si="224"/>
        <v>74.900000000000006</v>
      </c>
      <c r="I1876" s="36">
        <f t="shared" ca="1" si="232"/>
        <v>0</v>
      </c>
      <c r="J1876" s="14"/>
    </row>
    <row r="1877" spans="1:10" ht="15.75" customHeight="1" x14ac:dyDescent="0.25">
      <c r="A1877" s="41" t="s">
        <v>672</v>
      </c>
      <c r="B1877" s="34" t="s">
        <v>2005</v>
      </c>
      <c r="C1877" s="35">
        <v>2</v>
      </c>
      <c r="D1877" s="30">
        <f t="shared" si="229"/>
        <v>74.900000000000006</v>
      </c>
      <c r="E1877" s="30">
        <f t="shared" si="230"/>
        <v>71.155000000000001</v>
      </c>
      <c r="F1877" s="82">
        <f t="shared" si="231"/>
        <v>67.410000000000011</v>
      </c>
      <c r="G1877" s="29"/>
      <c r="H1877" s="82">
        <f t="shared" ca="1" si="224"/>
        <v>74.900000000000006</v>
      </c>
      <c r="I1877" s="36">
        <f t="shared" ca="1" si="232"/>
        <v>0</v>
      </c>
      <c r="J1877" s="14"/>
    </row>
    <row r="1878" spans="1:10" ht="15.75" customHeight="1" x14ac:dyDescent="0.25">
      <c r="A1878" s="41" t="s">
        <v>672</v>
      </c>
      <c r="B1878" s="34" t="s">
        <v>2006</v>
      </c>
      <c r="C1878" s="35">
        <v>2</v>
      </c>
      <c r="D1878" s="30">
        <f t="shared" si="229"/>
        <v>74.900000000000006</v>
      </c>
      <c r="E1878" s="30">
        <f t="shared" si="230"/>
        <v>71.155000000000001</v>
      </c>
      <c r="F1878" s="82">
        <f t="shared" si="231"/>
        <v>67.410000000000011</v>
      </c>
      <c r="G1878" s="29"/>
      <c r="H1878" s="82">
        <f t="shared" ca="1" si="224"/>
        <v>74.900000000000006</v>
      </c>
      <c r="I1878" s="36">
        <f t="shared" ca="1" si="232"/>
        <v>0</v>
      </c>
      <c r="J1878" s="14"/>
    </row>
    <row r="1879" spans="1:10" ht="15.75" customHeight="1" x14ac:dyDescent="0.25">
      <c r="A1879" s="41" t="s">
        <v>672</v>
      </c>
      <c r="B1879" s="34" t="s">
        <v>2007</v>
      </c>
      <c r="C1879" s="35">
        <v>2</v>
      </c>
      <c r="D1879" s="30">
        <f t="shared" si="229"/>
        <v>74.900000000000006</v>
      </c>
      <c r="E1879" s="30">
        <f t="shared" si="230"/>
        <v>71.155000000000001</v>
      </c>
      <c r="F1879" s="82">
        <f t="shared" si="231"/>
        <v>67.410000000000011</v>
      </c>
      <c r="G1879" s="29"/>
      <c r="H1879" s="82">
        <f t="shared" ca="1" si="224"/>
        <v>74.900000000000006</v>
      </c>
      <c r="I1879" s="36">
        <f t="shared" ca="1" si="232"/>
        <v>0</v>
      </c>
      <c r="J1879" s="14"/>
    </row>
    <row r="1880" spans="1:10" ht="15.75" customHeight="1" x14ac:dyDescent="0.25">
      <c r="A1880" s="41" t="s">
        <v>672</v>
      </c>
      <c r="B1880" s="34" t="s">
        <v>2008</v>
      </c>
      <c r="C1880" s="35">
        <v>2</v>
      </c>
      <c r="D1880" s="30">
        <f t="shared" si="229"/>
        <v>74.900000000000006</v>
      </c>
      <c r="E1880" s="30">
        <f t="shared" si="230"/>
        <v>71.155000000000001</v>
      </c>
      <c r="F1880" s="82">
        <f t="shared" si="231"/>
        <v>67.410000000000011</v>
      </c>
      <c r="G1880" s="29"/>
      <c r="H1880" s="82">
        <f t="shared" ca="1" si="224"/>
        <v>74.900000000000006</v>
      </c>
      <c r="I1880" s="36">
        <f t="shared" ca="1" si="232"/>
        <v>0</v>
      </c>
      <c r="J1880" s="14"/>
    </row>
    <row r="1881" spans="1:10" ht="15.75" customHeight="1" x14ac:dyDescent="0.25">
      <c r="A1881" s="41" t="s">
        <v>672</v>
      </c>
      <c r="B1881" s="34" t="s">
        <v>2009</v>
      </c>
      <c r="C1881" s="35">
        <v>2</v>
      </c>
      <c r="D1881" s="30">
        <f t="shared" si="229"/>
        <v>74.900000000000006</v>
      </c>
      <c r="E1881" s="30">
        <f t="shared" si="230"/>
        <v>71.155000000000001</v>
      </c>
      <c r="F1881" s="82">
        <f t="shared" si="231"/>
        <v>67.410000000000011</v>
      </c>
      <c r="G1881" s="29"/>
      <c r="H1881" s="82">
        <f t="shared" ca="1" si="224"/>
        <v>74.900000000000006</v>
      </c>
      <c r="I1881" s="36">
        <f t="shared" ca="1" si="232"/>
        <v>0</v>
      </c>
      <c r="J1881" s="14"/>
    </row>
    <row r="1882" spans="1:10" ht="15.75" customHeight="1" x14ac:dyDescent="0.25">
      <c r="A1882" s="41" t="s">
        <v>672</v>
      </c>
      <c r="B1882" s="34" t="s">
        <v>2010</v>
      </c>
      <c r="C1882" s="35">
        <v>2</v>
      </c>
      <c r="D1882" s="30">
        <f t="shared" si="229"/>
        <v>74.900000000000006</v>
      </c>
      <c r="E1882" s="30">
        <f t="shared" si="230"/>
        <v>71.155000000000001</v>
      </c>
      <c r="F1882" s="82">
        <f t="shared" si="231"/>
        <v>67.410000000000011</v>
      </c>
      <c r="G1882" s="29"/>
      <c r="H1882" s="82">
        <f t="shared" ca="1" si="224"/>
        <v>74.900000000000006</v>
      </c>
      <c r="I1882" s="36">
        <f t="shared" ca="1" si="232"/>
        <v>0</v>
      </c>
      <c r="J1882" s="14"/>
    </row>
    <row r="1883" spans="1:10" ht="15.75" customHeight="1" x14ac:dyDescent="0.25">
      <c r="A1883" s="41" t="s">
        <v>672</v>
      </c>
      <c r="B1883" s="34" t="s">
        <v>2011</v>
      </c>
      <c r="C1883" s="35">
        <v>2</v>
      </c>
      <c r="D1883" s="30">
        <f t="shared" si="229"/>
        <v>74.900000000000006</v>
      </c>
      <c r="E1883" s="30">
        <f t="shared" si="230"/>
        <v>71.155000000000001</v>
      </c>
      <c r="F1883" s="82">
        <f t="shared" si="231"/>
        <v>67.410000000000011</v>
      </c>
      <c r="G1883" s="29"/>
      <c r="H1883" s="82">
        <f t="shared" ca="1" si="224"/>
        <v>74.900000000000006</v>
      </c>
      <c r="I1883" s="36">
        <f t="shared" ca="1" si="232"/>
        <v>0</v>
      </c>
      <c r="J1883" s="14"/>
    </row>
    <row r="1884" spans="1:10" ht="15.75" customHeight="1" x14ac:dyDescent="0.25">
      <c r="A1884" s="41" t="s">
        <v>672</v>
      </c>
      <c r="B1884" s="34" t="s">
        <v>2012</v>
      </c>
      <c r="C1884" s="35">
        <v>2</v>
      </c>
      <c r="D1884" s="30">
        <f t="shared" si="229"/>
        <v>74.900000000000006</v>
      </c>
      <c r="E1884" s="30">
        <f t="shared" si="230"/>
        <v>71.155000000000001</v>
      </c>
      <c r="F1884" s="82">
        <f t="shared" si="231"/>
        <v>67.410000000000011</v>
      </c>
      <c r="G1884" s="29"/>
      <c r="H1884" s="82">
        <f t="shared" ca="1" si="224"/>
        <v>74.900000000000006</v>
      </c>
      <c r="I1884" s="36">
        <f t="shared" ca="1" si="232"/>
        <v>0</v>
      </c>
      <c r="J1884" s="14"/>
    </row>
    <row r="1885" spans="1:10" ht="15.75" customHeight="1" x14ac:dyDescent="0.25">
      <c r="A1885" s="41" t="s">
        <v>672</v>
      </c>
      <c r="B1885" s="34" t="s">
        <v>2013</v>
      </c>
      <c r="C1885" s="35">
        <v>2</v>
      </c>
      <c r="D1885" s="30">
        <f t="shared" si="229"/>
        <v>74.900000000000006</v>
      </c>
      <c r="E1885" s="30">
        <f t="shared" si="230"/>
        <v>71.155000000000001</v>
      </c>
      <c r="F1885" s="82">
        <f t="shared" si="231"/>
        <v>67.410000000000011</v>
      </c>
      <c r="G1885" s="29"/>
      <c r="H1885" s="82">
        <f t="shared" ca="1" si="224"/>
        <v>74.900000000000006</v>
      </c>
      <c r="I1885" s="36">
        <f t="shared" ca="1" si="232"/>
        <v>0</v>
      </c>
      <c r="J1885" s="14"/>
    </row>
    <row r="1886" spans="1:10" ht="15.75" customHeight="1" x14ac:dyDescent="0.25">
      <c r="A1886" s="41" t="s">
        <v>672</v>
      </c>
      <c r="B1886" s="34" t="s">
        <v>1677</v>
      </c>
      <c r="C1886" s="35">
        <v>2</v>
      </c>
      <c r="D1886" s="30">
        <f t="shared" si="229"/>
        <v>74.900000000000006</v>
      </c>
      <c r="E1886" s="30">
        <f t="shared" si="230"/>
        <v>71.155000000000001</v>
      </c>
      <c r="F1886" s="82">
        <f t="shared" si="231"/>
        <v>67.410000000000011</v>
      </c>
      <c r="G1886" s="29"/>
      <c r="H1886" s="82">
        <f t="shared" ca="1" si="224"/>
        <v>74.900000000000006</v>
      </c>
      <c r="I1886" s="36">
        <f t="shared" ca="1" si="232"/>
        <v>0</v>
      </c>
      <c r="J1886" s="14"/>
    </row>
    <row r="1887" spans="1:10" ht="15.75" customHeight="1" x14ac:dyDescent="0.25">
      <c r="A1887" s="41" t="s">
        <v>672</v>
      </c>
      <c r="B1887" s="34" t="s">
        <v>1785</v>
      </c>
      <c r="C1887" s="35">
        <v>2</v>
      </c>
      <c r="D1887" s="30">
        <f t="shared" si="229"/>
        <v>74.900000000000006</v>
      </c>
      <c r="E1887" s="30">
        <f t="shared" si="230"/>
        <v>71.155000000000001</v>
      </c>
      <c r="F1887" s="82">
        <f t="shared" si="231"/>
        <v>67.410000000000011</v>
      </c>
      <c r="G1887" s="29"/>
      <c r="H1887" s="82">
        <f t="shared" ca="1" si="224"/>
        <v>74.900000000000006</v>
      </c>
      <c r="I1887" s="36">
        <f t="shared" ca="1" si="232"/>
        <v>0</v>
      </c>
      <c r="J1887" s="14"/>
    </row>
    <row r="1888" spans="1:10" ht="15.75" customHeight="1" x14ac:dyDescent="0.25">
      <c r="A1888" s="41" t="s">
        <v>672</v>
      </c>
      <c r="B1888" s="34" t="s">
        <v>2014</v>
      </c>
      <c r="C1888" s="35">
        <v>2</v>
      </c>
      <c r="D1888" s="30">
        <f t="shared" si="229"/>
        <v>74.900000000000006</v>
      </c>
      <c r="E1888" s="30">
        <f t="shared" si="230"/>
        <v>71.155000000000001</v>
      </c>
      <c r="F1888" s="82">
        <f t="shared" si="231"/>
        <v>67.410000000000011</v>
      </c>
      <c r="G1888" s="29"/>
      <c r="H1888" s="82">
        <f t="shared" ca="1" si="224"/>
        <v>74.900000000000006</v>
      </c>
      <c r="I1888" s="36">
        <f t="shared" ca="1" si="232"/>
        <v>0</v>
      </c>
      <c r="J1888" s="14"/>
    </row>
    <row r="1889" spans="1:10" ht="15.75" customHeight="1" x14ac:dyDescent="0.25">
      <c r="A1889" s="41" t="s">
        <v>672</v>
      </c>
      <c r="B1889" s="34" t="s">
        <v>2015</v>
      </c>
      <c r="C1889" s="35">
        <v>2</v>
      </c>
      <c r="D1889" s="30">
        <f t="shared" si="229"/>
        <v>74.900000000000006</v>
      </c>
      <c r="E1889" s="30">
        <f t="shared" si="230"/>
        <v>71.155000000000001</v>
      </c>
      <c r="F1889" s="82">
        <f t="shared" si="231"/>
        <v>67.410000000000011</v>
      </c>
      <c r="G1889" s="29"/>
      <c r="H1889" s="82">
        <f t="shared" ca="1" si="224"/>
        <v>74.900000000000006</v>
      </c>
      <c r="I1889" s="36">
        <f t="shared" ca="1" si="232"/>
        <v>0</v>
      </c>
      <c r="J1889" s="14"/>
    </row>
    <row r="1890" spans="1:10" ht="15.75" customHeight="1" x14ac:dyDescent="0.25">
      <c r="A1890" s="41" t="s">
        <v>672</v>
      </c>
      <c r="B1890" s="34" t="s">
        <v>2016</v>
      </c>
      <c r="C1890" s="35">
        <v>2</v>
      </c>
      <c r="D1890" s="30">
        <f t="shared" si="229"/>
        <v>74.900000000000006</v>
      </c>
      <c r="E1890" s="30">
        <f t="shared" si="230"/>
        <v>71.155000000000001</v>
      </c>
      <c r="F1890" s="82">
        <f t="shared" si="231"/>
        <v>67.410000000000011</v>
      </c>
      <c r="G1890" s="29"/>
      <c r="H1890" s="82">
        <f t="shared" ca="1" si="224"/>
        <v>74.900000000000006</v>
      </c>
      <c r="I1890" s="36">
        <f t="shared" ca="1" si="232"/>
        <v>0</v>
      </c>
      <c r="J1890" s="14"/>
    </row>
    <row r="1891" spans="1:10" ht="15.75" customHeight="1" x14ac:dyDescent="0.25">
      <c r="A1891" s="41" t="s">
        <v>672</v>
      </c>
      <c r="B1891" s="34" t="s">
        <v>2017</v>
      </c>
      <c r="C1891" s="35">
        <v>2</v>
      </c>
      <c r="D1891" s="30">
        <f t="shared" si="229"/>
        <v>74.900000000000006</v>
      </c>
      <c r="E1891" s="30">
        <f t="shared" si="230"/>
        <v>71.155000000000001</v>
      </c>
      <c r="F1891" s="82">
        <f t="shared" si="231"/>
        <v>67.410000000000011</v>
      </c>
      <c r="G1891" s="29"/>
      <c r="H1891" s="82">
        <f t="shared" ca="1" si="224"/>
        <v>74.900000000000006</v>
      </c>
      <c r="I1891" s="36">
        <f t="shared" ca="1" si="232"/>
        <v>0</v>
      </c>
      <c r="J1891" s="14"/>
    </row>
    <row r="1892" spans="1:10" ht="15.75" customHeight="1" x14ac:dyDescent="0.25">
      <c r="A1892" s="41" t="s">
        <v>672</v>
      </c>
      <c r="B1892" s="34" t="s">
        <v>2018</v>
      </c>
      <c r="C1892" s="35">
        <v>2</v>
      </c>
      <c r="D1892" s="30">
        <f t="shared" si="229"/>
        <v>74.900000000000006</v>
      </c>
      <c r="E1892" s="30">
        <f t="shared" si="230"/>
        <v>71.155000000000001</v>
      </c>
      <c r="F1892" s="82">
        <f t="shared" si="231"/>
        <v>67.410000000000011</v>
      </c>
      <c r="G1892" s="29"/>
      <c r="H1892" s="82">
        <f t="shared" ca="1" si="224"/>
        <v>74.900000000000006</v>
      </c>
      <c r="I1892" s="36">
        <f t="shared" ca="1" si="232"/>
        <v>0</v>
      </c>
      <c r="J1892" s="14"/>
    </row>
    <row r="1893" spans="1:10" ht="15.75" customHeight="1" x14ac:dyDescent="0.25">
      <c r="A1893" s="41" t="s">
        <v>672</v>
      </c>
      <c r="B1893" s="34" t="s">
        <v>2019</v>
      </c>
      <c r="C1893" s="35">
        <v>2</v>
      </c>
      <c r="D1893" s="30">
        <f t="shared" si="229"/>
        <v>74.900000000000006</v>
      </c>
      <c r="E1893" s="30">
        <f t="shared" si="230"/>
        <v>71.155000000000001</v>
      </c>
      <c r="F1893" s="82">
        <f t="shared" si="231"/>
        <v>67.410000000000011</v>
      </c>
      <c r="G1893" s="29"/>
      <c r="H1893" s="82">
        <f t="shared" ca="1" si="224"/>
        <v>74.900000000000006</v>
      </c>
      <c r="I1893" s="36">
        <f t="shared" ca="1" si="232"/>
        <v>0</v>
      </c>
      <c r="J1893" s="14"/>
    </row>
    <row r="1894" spans="1:10" ht="15.75" customHeight="1" x14ac:dyDescent="0.25">
      <c r="A1894" s="41" t="s">
        <v>672</v>
      </c>
      <c r="B1894" s="34" t="s">
        <v>2020</v>
      </c>
      <c r="C1894" s="35">
        <v>2</v>
      </c>
      <c r="D1894" s="30">
        <f t="shared" si="229"/>
        <v>74.900000000000006</v>
      </c>
      <c r="E1894" s="30">
        <f t="shared" si="230"/>
        <v>71.155000000000001</v>
      </c>
      <c r="F1894" s="82">
        <f t="shared" si="231"/>
        <v>67.410000000000011</v>
      </c>
      <c r="G1894" s="29"/>
      <c r="H1894" s="82">
        <f t="shared" ca="1" si="224"/>
        <v>74.900000000000006</v>
      </c>
      <c r="I1894" s="36">
        <f t="shared" ca="1" si="232"/>
        <v>0</v>
      </c>
      <c r="J1894" s="14"/>
    </row>
    <row r="1895" spans="1:10" ht="15.75" customHeight="1" x14ac:dyDescent="0.25">
      <c r="A1895" s="41" t="s">
        <v>672</v>
      </c>
      <c r="B1895" s="34" t="s">
        <v>2021</v>
      </c>
      <c r="C1895" s="35">
        <v>2</v>
      </c>
      <c r="D1895" s="30">
        <f t="shared" si="229"/>
        <v>74.900000000000006</v>
      </c>
      <c r="E1895" s="30">
        <f t="shared" si="230"/>
        <v>71.155000000000001</v>
      </c>
      <c r="F1895" s="82">
        <f t="shared" si="231"/>
        <v>67.410000000000011</v>
      </c>
      <c r="G1895" s="29"/>
      <c r="H1895" s="82">
        <f t="shared" ca="1" si="224"/>
        <v>74.900000000000006</v>
      </c>
      <c r="I1895" s="36">
        <f t="shared" ca="1" si="232"/>
        <v>0</v>
      </c>
      <c r="J1895" s="14"/>
    </row>
    <row r="1896" spans="1:10" ht="15.75" customHeight="1" x14ac:dyDescent="0.25">
      <c r="A1896" s="41" t="s">
        <v>672</v>
      </c>
      <c r="B1896" s="34" t="s">
        <v>2022</v>
      </c>
      <c r="C1896" s="35">
        <v>2</v>
      </c>
      <c r="D1896" s="30">
        <f t="shared" si="229"/>
        <v>74.900000000000006</v>
      </c>
      <c r="E1896" s="30">
        <f t="shared" si="230"/>
        <v>71.155000000000001</v>
      </c>
      <c r="F1896" s="82">
        <f t="shared" si="231"/>
        <v>67.410000000000011</v>
      </c>
      <c r="G1896" s="29"/>
      <c r="H1896" s="82">
        <f t="shared" ca="1" si="224"/>
        <v>74.900000000000006</v>
      </c>
      <c r="I1896" s="36">
        <f t="shared" ca="1" si="232"/>
        <v>0</v>
      </c>
      <c r="J1896" s="14"/>
    </row>
    <row r="1897" spans="1:10" ht="15.75" customHeight="1" x14ac:dyDescent="0.25">
      <c r="A1897" s="41" t="s">
        <v>672</v>
      </c>
      <c r="B1897" s="34" t="s">
        <v>2023</v>
      </c>
      <c r="C1897" s="35">
        <v>2</v>
      </c>
      <c r="D1897" s="30">
        <f t="shared" si="229"/>
        <v>74.900000000000006</v>
      </c>
      <c r="E1897" s="30">
        <f t="shared" si="230"/>
        <v>71.155000000000001</v>
      </c>
      <c r="F1897" s="82">
        <f t="shared" si="231"/>
        <v>67.410000000000011</v>
      </c>
      <c r="G1897" s="29"/>
      <c r="H1897" s="82">
        <f t="shared" ca="1" si="224"/>
        <v>74.900000000000006</v>
      </c>
      <c r="I1897" s="36">
        <f t="shared" ca="1" si="232"/>
        <v>0</v>
      </c>
      <c r="J1897" s="14"/>
    </row>
    <row r="1898" spans="1:10" ht="15.75" customHeight="1" x14ac:dyDescent="0.25">
      <c r="A1898" s="41" t="s">
        <v>672</v>
      </c>
      <c r="B1898" s="34" t="s">
        <v>2024</v>
      </c>
      <c r="C1898" s="35">
        <v>2</v>
      </c>
      <c r="D1898" s="30">
        <f t="shared" si="229"/>
        <v>74.900000000000006</v>
      </c>
      <c r="E1898" s="30">
        <f t="shared" si="230"/>
        <v>71.155000000000001</v>
      </c>
      <c r="F1898" s="82">
        <f t="shared" si="231"/>
        <v>67.410000000000011</v>
      </c>
      <c r="G1898" s="29"/>
      <c r="H1898" s="82">
        <f t="shared" ca="1" si="224"/>
        <v>74.900000000000006</v>
      </c>
      <c r="I1898" s="36">
        <f t="shared" ca="1" si="232"/>
        <v>0</v>
      </c>
      <c r="J1898" s="14"/>
    </row>
    <row r="1899" spans="1:10" ht="15.75" customHeight="1" x14ac:dyDescent="0.25">
      <c r="A1899" s="41" t="s">
        <v>672</v>
      </c>
      <c r="B1899" s="34" t="s">
        <v>2025</v>
      </c>
      <c r="C1899" s="35">
        <v>2</v>
      </c>
      <c r="D1899" s="30">
        <f t="shared" si="229"/>
        <v>74.900000000000006</v>
      </c>
      <c r="E1899" s="30">
        <f t="shared" si="230"/>
        <v>71.155000000000001</v>
      </c>
      <c r="F1899" s="82">
        <f t="shared" si="231"/>
        <v>67.410000000000011</v>
      </c>
      <c r="G1899" s="29"/>
      <c r="H1899" s="82">
        <f t="shared" ca="1" si="224"/>
        <v>74.900000000000006</v>
      </c>
      <c r="I1899" s="36">
        <f t="shared" ca="1" si="232"/>
        <v>0</v>
      </c>
      <c r="J1899" s="14"/>
    </row>
    <row r="1900" spans="1:10" ht="15.75" customHeight="1" x14ac:dyDescent="0.25">
      <c r="A1900" s="41" t="s">
        <v>672</v>
      </c>
      <c r="B1900" s="34" t="s">
        <v>2026</v>
      </c>
      <c r="C1900" s="35">
        <v>2</v>
      </c>
      <c r="D1900" s="30">
        <f t="shared" si="229"/>
        <v>74.900000000000006</v>
      </c>
      <c r="E1900" s="30">
        <f t="shared" si="230"/>
        <v>71.155000000000001</v>
      </c>
      <c r="F1900" s="82">
        <f t="shared" si="231"/>
        <v>67.410000000000011</v>
      </c>
      <c r="G1900" s="29"/>
      <c r="H1900" s="82">
        <f t="shared" ca="1" si="224"/>
        <v>74.900000000000006</v>
      </c>
      <c r="I1900" s="36">
        <f t="shared" ca="1" si="232"/>
        <v>0</v>
      </c>
      <c r="J1900" s="14"/>
    </row>
    <row r="1901" spans="1:10" ht="15.75" customHeight="1" x14ac:dyDescent="0.25">
      <c r="A1901" s="41" t="s">
        <v>672</v>
      </c>
      <c r="B1901" s="34" t="s">
        <v>2027</v>
      </c>
      <c r="C1901" s="35">
        <v>2</v>
      </c>
      <c r="D1901" s="30">
        <f t="shared" si="229"/>
        <v>74.900000000000006</v>
      </c>
      <c r="E1901" s="30">
        <f t="shared" si="230"/>
        <v>71.155000000000001</v>
      </c>
      <c r="F1901" s="82">
        <f t="shared" si="231"/>
        <v>67.410000000000011</v>
      </c>
      <c r="G1901" s="29"/>
      <c r="H1901" s="82">
        <f t="shared" ca="1" si="224"/>
        <v>74.900000000000006</v>
      </c>
      <c r="I1901" s="36">
        <f t="shared" ca="1" si="232"/>
        <v>0</v>
      </c>
      <c r="J1901" s="14"/>
    </row>
    <row r="1902" spans="1:10" ht="15.75" customHeight="1" x14ac:dyDescent="0.25">
      <c r="A1902" s="41" t="s">
        <v>672</v>
      </c>
      <c r="B1902" s="34" t="s">
        <v>2028</v>
      </c>
      <c r="C1902" s="35">
        <v>2</v>
      </c>
      <c r="D1902" s="30">
        <f t="shared" si="229"/>
        <v>74.900000000000006</v>
      </c>
      <c r="E1902" s="30">
        <f t="shared" si="230"/>
        <v>71.155000000000001</v>
      </c>
      <c r="F1902" s="82">
        <f t="shared" si="231"/>
        <v>67.410000000000011</v>
      </c>
      <c r="G1902" s="29"/>
      <c r="H1902" s="82">
        <f t="shared" ca="1" si="224"/>
        <v>74.900000000000006</v>
      </c>
      <c r="I1902" s="36">
        <f t="shared" ca="1" si="232"/>
        <v>0</v>
      </c>
      <c r="J1902" s="14"/>
    </row>
    <row r="1903" spans="1:10" ht="15.75" customHeight="1" x14ac:dyDescent="0.25">
      <c r="A1903" s="41" t="s">
        <v>672</v>
      </c>
      <c r="B1903" s="34" t="s">
        <v>1720</v>
      </c>
      <c r="C1903" s="35">
        <v>2</v>
      </c>
      <c r="D1903" s="30">
        <f t="shared" si="229"/>
        <v>74.900000000000006</v>
      </c>
      <c r="E1903" s="30">
        <f t="shared" si="230"/>
        <v>71.155000000000001</v>
      </c>
      <c r="F1903" s="82">
        <f t="shared" si="231"/>
        <v>67.410000000000011</v>
      </c>
      <c r="G1903" s="29"/>
      <c r="H1903" s="82">
        <f t="shared" ca="1" si="224"/>
        <v>74.900000000000006</v>
      </c>
      <c r="I1903" s="36">
        <f t="shared" ca="1" si="232"/>
        <v>0</v>
      </c>
      <c r="J1903" s="14"/>
    </row>
    <row r="1904" spans="1:10" ht="15.75" customHeight="1" x14ac:dyDescent="0.25">
      <c r="A1904" s="41" t="s">
        <v>672</v>
      </c>
      <c r="B1904" s="34" t="s">
        <v>1724</v>
      </c>
      <c r="C1904" s="35">
        <v>2</v>
      </c>
      <c r="D1904" s="30">
        <f t="shared" si="229"/>
        <v>74.900000000000006</v>
      </c>
      <c r="E1904" s="30">
        <f t="shared" si="230"/>
        <v>71.155000000000001</v>
      </c>
      <c r="F1904" s="82">
        <f t="shared" si="231"/>
        <v>67.410000000000011</v>
      </c>
      <c r="G1904" s="29"/>
      <c r="H1904" s="82">
        <f t="shared" ca="1" si="224"/>
        <v>74.900000000000006</v>
      </c>
      <c r="I1904" s="36">
        <f t="shared" ca="1" si="232"/>
        <v>0</v>
      </c>
      <c r="J1904" s="14"/>
    </row>
    <row r="1905" spans="1:10" ht="15.75" customHeight="1" x14ac:dyDescent="0.25">
      <c r="A1905" s="41" t="s">
        <v>672</v>
      </c>
      <c r="B1905" s="34" t="s">
        <v>2029</v>
      </c>
      <c r="C1905" s="35">
        <v>2</v>
      </c>
      <c r="D1905" s="30">
        <f t="shared" si="229"/>
        <v>74.900000000000006</v>
      </c>
      <c r="E1905" s="30">
        <f t="shared" si="230"/>
        <v>71.155000000000001</v>
      </c>
      <c r="F1905" s="82">
        <f t="shared" si="231"/>
        <v>67.410000000000011</v>
      </c>
      <c r="G1905" s="29"/>
      <c r="H1905" s="82">
        <f t="shared" ca="1" si="224"/>
        <v>74.900000000000006</v>
      </c>
      <c r="I1905" s="36">
        <f t="shared" ca="1" si="232"/>
        <v>0</v>
      </c>
      <c r="J1905" s="14"/>
    </row>
    <row r="1906" spans="1:10" ht="15.75" customHeight="1" x14ac:dyDescent="0.25">
      <c r="A1906" s="41" t="s">
        <v>672</v>
      </c>
      <c r="B1906" s="34" t="s">
        <v>2030</v>
      </c>
      <c r="C1906" s="35">
        <v>2</v>
      </c>
      <c r="D1906" s="30">
        <f t="shared" si="229"/>
        <v>74.900000000000006</v>
      </c>
      <c r="E1906" s="30">
        <f t="shared" si="230"/>
        <v>71.155000000000001</v>
      </c>
      <c r="F1906" s="82">
        <f t="shared" si="231"/>
        <v>67.410000000000011</v>
      </c>
      <c r="G1906" s="29"/>
      <c r="H1906" s="82">
        <f t="shared" ca="1" si="224"/>
        <v>74.900000000000006</v>
      </c>
      <c r="I1906" s="36">
        <f t="shared" ca="1" si="232"/>
        <v>0</v>
      </c>
      <c r="J1906" s="14"/>
    </row>
    <row r="1907" spans="1:10" ht="15.75" customHeight="1" x14ac:dyDescent="0.25">
      <c r="A1907" s="41" t="s">
        <v>672</v>
      </c>
      <c r="B1907" s="34" t="s">
        <v>2031</v>
      </c>
      <c r="C1907" s="35">
        <v>2</v>
      </c>
      <c r="D1907" s="30">
        <f t="shared" si="229"/>
        <v>74.900000000000006</v>
      </c>
      <c r="E1907" s="30">
        <f t="shared" si="230"/>
        <v>71.155000000000001</v>
      </c>
      <c r="F1907" s="82">
        <f t="shared" si="231"/>
        <v>67.410000000000011</v>
      </c>
      <c r="G1907" s="29"/>
      <c r="H1907" s="82">
        <f t="shared" ca="1" si="224"/>
        <v>74.900000000000006</v>
      </c>
      <c r="I1907" s="36">
        <f t="shared" ca="1" si="232"/>
        <v>0</v>
      </c>
      <c r="J1907" s="14"/>
    </row>
    <row r="1908" spans="1:10" ht="15.75" customHeight="1" x14ac:dyDescent="0.25">
      <c r="A1908" s="41" t="s">
        <v>672</v>
      </c>
      <c r="B1908" s="34" t="s">
        <v>1733</v>
      </c>
      <c r="C1908" s="35">
        <v>2</v>
      </c>
      <c r="D1908" s="30">
        <f t="shared" si="229"/>
        <v>74.900000000000006</v>
      </c>
      <c r="E1908" s="30">
        <f t="shared" si="230"/>
        <v>71.155000000000001</v>
      </c>
      <c r="F1908" s="82">
        <f t="shared" si="231"/>
        <v>67.410000000000011</v>
      </c>
      <c r="G1908" s="29"/>
      <c r="H1908" s="82">
        <f t="shared" ca="1" si="224"/>
        <v>74.900000000000006</v>
      </c>
      <c r="I1908" s="36">
        <f t="shared" ca="1" si="232"/>
        <v>0</v>
      </c>
      <c r="J1908" s="14"/>
    </row>
    <row r="1909" spans="1:10" ht="15.75" customHeight="1" x14ac:dyDescent="0.25">
      <c r="A1909" s="41" t="s">
        <v>672</v>
      </c>
      <c r="B1909" s="34" t="s">
        <v>2032</v>
      </c>
      <c r="C1909" s="35">
        <v>2</v>
      </c>
      <c r="D1909" s="30">
        <f t="shared" si="229"/>
        <v>74.900000000000006</v>
      </c>
      <c r="E1909" s="30">
        <f t="shared" si="230"/>
        <v>71.155000000000001</v>
      </c>
      <c r="F1909" s="82">
        <f t="shared" si="231"/>
        <v>67.410000000000011</v>
      </c>
      <c r="G1909" s="29"/>
      <c r="H1909" s="82">
        <f t="shared" ca="1" si="224"/>
        <v>74.900000000000006</v>
      </c>
      <c r="I1909" s="36">
        <f t="shared" ca="1" si="232"/>
        <v>0</v>
      </c>
      <c r="J1909" s="14"/>
    </row>
    <row r="1910" spans="1:10" ht="15.75" customHeight="1" x14ac:dyDescent="0.25">
      <c r="A1910" s="41" t="s">
        <v>672</v>
      </c>
      <c r="B1910" s="34" t="s">
        <v>1886</v>
      </c>
      <c r="C1910" s="35">
        <v>2</v>
      </c>
      <c r="D1910" s="30">
        <f t="shared" si="229"/>
        <v>74.900000000000006</v>
      </c>
      <c r="E1910" s="30">
        <f t="shared" si="230"/>
        <v>71.155000000000001</v>
      </c>
      <c r="F1910" s="82">
        <f t="shared" si="231"/>
        <v>67.410000000000011</v>
      </c>
      <c r="G1910" s="29"/>
      <c r="H1910" s="82">
        <f t="shared" ca="1" si="224"/>
        <v>74.900000000000006</v>
      </c>
      <c r="I1910" s="36">
        <f t="shared" ca="1" si="232"/>
        <v>0</v>
      </c>
      <c r="J1910" s="14"/>
    </row>
    <row r="1911" spans="1:10" ht="15.75" customHeight="1" x14ac:dyDescent="0.25">
      <c r="A1911" s="41" t="s">
        <v>672</v>
      </c>
      <c r="B1911" s="34" t="s">
        <v>2033</v>
      </c>
      <c r="C1911" s="35">
        <v>2</v>
      </c>
      <c r="D1911" s="30">
        <f t="shared" si="229"/>
        <v>74.900000000000006</v>
      </c>
      <c r="E1911" s="30">
        <f t="shared" si="230"/>
        <v>71.155000000000001</v>
      </c>
      <c r="F1911" s="82">
        <f t="shared" si="231"/>
        <v>67.410000000000011</v>
      </c>
      <c r="G1911" s="29"/>
      <c r="H1911" s="82">
        <f t="shared" ca="1" si="224"/>
        <v>74.900000000000006</v>
      </c>
      <c r="I1911" s="36">
        <f t="shared" ca="1" si="232"/>
        <v>0</v>
      </c>
      <c r="J1911" s="14"/>
    </row>
    <row r="1912" spans="1:10" ht="15.75" customHeight="1" x14ac:dyDescent="0.25">
      <c r="A1912" s="41" t="s">
        <v>672</v>
      </c>
      <c r="B1912" s="34" t="s">
        <v>2034</v>
      </c>
      <c r="C1912" s="35">
        <v>2</v>
      </c>
      <c r="D1912" s="30">
        <f t="shared" si="229"/>
        <v>74.900000000000006</v>
      </c>
      <c r="E1912" s="30">
        <f t="shared" si="230"/>
        <v>71.155000000000001</v>
      </c>
      <c r="F1912" s="82">
        <f t="shared" si="231"/>
        <v>67.410000000000011</v>
      </c>
      <c r="G1912" s="29"/>
      <c r="H1912" s="82">
        <f t="shared" ca="1" si="224"/>
        <v>74.900000000000006</v>
      </c>
      <c r="I1912" s="36">
        <f t="shared" ca="1" si="232"/>
        <v>0</v>
      </c>
      <c r="J1912" s="14"/>
    </row>
    <row r="1913" spans="1:10" ht="15.75" customHeight="1" x14ac:dyDescent="0.25">
      <c r="A1913" s="41" t="s">
        <v>672</v>
      </c>
      <c r="B1913" s="34" t="s">
        <v>2035</v>
      </c>
      <c r="C1913" s="35">
        <v>2</v>
      </c>
      <c r="D1913" s="30">
        <f t="shared" si="229"/>
        <v>74.900000000000006</v>
      </c>
      <c r="E1913" s="30">
        <f t="shared" si="230"/>
        <v>71.155000000000001</v>
      </c>
      <c r="F1913" s="82">
        <f t="shared" si="231"/>
        <v>67.410000000000011</v>
      </c>
      <c r="G1913" s="29"/>
      <c r="H1913" s="82">
        <f t="shared" ca="1" si="224"/>
        <v>74.900000000000006</v>
      </c>
      <c r="I1913" s="36">
        <f t="shared" ca="1" si="232"/>
        <v>0</v>
      </c>
      <c r="J1913" s="14"/>
    </row>
    <row r="1914" spans="1:10" ht="15.75" customHeight="1" x14ac:dyDescent="0.25">
      <c r="A1914" s="41" t="s">
        <v>672</v>
      </c>
      <c r="B1914" s="34" t="s">
        <v>1976</v>
      </c>
      <c r="C1914" s="35">
        <v>2</v>
      </c>
      <c r="D1914" s="30">
        <f t="shared" si="229"/>
        <v>74.900000000000006</v>
      </c>
      <c r="E1914" s="30">
        <f t="shared" si="230"/>
        <v>71.155000000000001</v>
      </c>
      <c r="F1914" s="82">
        <f t="shared" si="231"/>
        <v>67.410000000000011</v>
      </c>
      <c r="G1914" s="29"/>
      <c r="H1914" s="82">
        <f t="shared" ca="1" si="224"/>
        <v>74.900000000000006</v>
      </c>
      <c r="I1914" s="36">
        <f t="shared" ca="1" si="232"/>
        <v>0</v>
      </c>
      <c r="J1914" s="14"/>
    </row>
    <row r="1915" spans="1:10" ht="15.75" customHeight="1" x14ac:dyDescent="0.25">
      <c r="A1915" s="41" t="s">
        <v>672</v>
      </c>
      <c r="B1915" s="34" t="s">
        <v>1749</v>
      </c>
      <c r="C1915" s="35">
        <v>2</v>
      </c>
      <c r="D1915" s="30">
        <f t="shared" si="229"/>
        <v>74.900000000000006</v>
      </c>
      <c r="E1915" s="30">
        <f t="shared" si="230"/>
        <v>71.155000000000001</v>
      </c>
      <c r="F1915" s="82">
        <f t="shared" si="231"/>
        <v>67.410000000000011</v>
      </c>
      <c r="G1915" s="29"/>
      <c r="H1915" s="82">
        <f t="shared" ca="1" si="224"/>
        <v>74.900000000000006</v>
      </c>
      <c r="I1915" s="36">
        <f t="shared" ca="1" si="232"/>
        <v>0</v>
      </c>
      <c r="J1915" s="14"/>
    </row>
    <row r="1916" spans="1:10" ht="15.75" customHeight="1" x14ac:dyDescent="0.25">
      <c r="A1916" s="41" t="s">
        <v>672</v>
      </c>
      <c r="B1916" s="34" t="s">
        <v>2036</v>
      </c>
      <c r="C1916" s="35">
        <v>2</v>
      </c>
      <c r="D1916" s="30">
        <f t="shared" si="229"/>
        <v>74.900000000000006</v>
      </c>
      <c r="E1916" s="30">
        <f t="shared" si="230"/>
        <v>71.155000000000001</v>
      </c>
      <c r="F1916" s="82">
        <f t="shared" si="231"/>
        <v>67.410000000000011</v>
      </c>
      <c r="G1916" s="29"/>
      <c r="H1916" s="82">
        <f t="shared" ca="1" si="224"/>
        <v>74.900000000000006</v>
      </c>
      <c r="I1916" s="36">
        <f t="shared" ca="1" si="232"/>
        <v>0</v>
      </c>
      <c r="J1916" s="14"/>
    </row>
    <row r="1917" spans="1:10" ht="15.75" customHeight="1" x14ac:dyDescent="0.25">
      <c r="A1917" s="41" t="s">
        <v>672</v>
      </c>
      <c r="B1917" s="34" t="s">
        <v>2037</v>
      </c>
      <c r="C1917" s="35">
        <v>2</v>
      </c>
      <c r="D1917" s="30">
        <f t="shared" si="229"/>
        <v>74.900000000000006</v>
      </c>
      <c r="E1917" s="30">
        <f t="shared" si="230"/>
        <v>71.155000000000001</v>
      </c>
      <c r="F1917" s="82">
        <f t="shared" si="231"/>
        <v>67.410000000000011</v>
      </c>
      <c r="G1917" s="29"/>
      <c r="H1917" s="82">
        <f t="shared" ca="1" si="224"/>
        <v>74.900000000000006</v>
      </c>
      <c r="I1917" s="36">
        <f t="shared" ca="1" si="232"/>
        <v>0</v>
      </c>
      <c r="J1917" s="14"/>
    </row>
    <row r="1918" spans="1:10" ht="15.75" customHeight="1" x14ac:dyDescent="0.25">
      <c r="A1918" s="41" t="s">
        <v>672</v>
      </c>
      <c r="B1918" s="34" t="s">
        <v>1979</v>
      </c>
      <c r="C1918" s="35">
        <v>2</v>
      </c>
      <c r="D1918" s="30">
        <f t="shared" si="229"/>
        <v>74.900000000000006</v>
      </c>
      <c r="E1918" s="30">
        <f t="shared" si="230"/>
        <v>71.155000000000001</v>
      </c>
      <c r="F1918" s="82">
        <f t="shared" si="231"/>
        <v>67.410000000000011</v>
      </c>
      <c r="G1918" s="29"/>
      <c r="H1918" s="82">
        <f t="shared" ca="1" si="224"/>
        <v>74.900000000000006</v>
      </c>
      <c r="I1918" s="36">
        <f t="shared" ca="1" si="232"/>
        <v>0</v>
      </c>
      <c r="J1918" s="14"/>
    </row>
    <row r="1919" spans="1:10" ht="15.75" customHeight="1" x14ac:dyDescent="0.25">
      <c r="A1919" s="41" t="s">
        <v>672</v>
      </c>
      <c r="B1919" s="34" t="s">
        <v>2038</v>
      </c>
      <c r="C1919" s="35">
        <v>2</v>
      </c>
      <c r="D1919" s="30">
        <f t="shared" si="229"/>
        <v>74.900000000000006</v>
      </c>
      <c r="E1919" s="30">
        <f t="shared" si="230"/>
        <v>71.155000000000001</v>
      </c>
      <c r="F1919" s="82">
        <f t="shared" si="231"/>
        <v>67.410000000000011</v>
      </c>
      <c r="G1919" s="29"/>
      <c r="H1919" s="82">
        <f t="shared" ca="1" si="224"/>
        <v>74.900000000000006</v>
      </c>
      <c r="I1919" s="36">
        <f t="shared" ca="1" si="232"/>
        <v>0</v>
      </c>
      <c r="J1919" s="14"/>
    </row>
    <row r="1920" spans="1:10" ht="15.75" customHeight="1" x14ac:dyDescent="0.25">
      <c r="A1920" s="41" t="s">
        <v>672</v>
      </c>
      <c r="B1920" s="34" t="s">
        <v>2039</v>
      </c>
      <c r="C1920" s="35">
        <v>2</v>
      </c>
      <c r="D1920" s="30">
        <f t="shared" si="229"/>
        <v>74.900000000000006</v>
      </c>
      <c r="E1920" s="30">
        <f t="shared" si="230"/>
        <v>71.155000000000001</v>
      </c>
      <c r="F1920" s="82">
        <f t="shared" si="231"/>
        <v>67.410000000000011</v>
      </c>
      <c r="G1920" s="29"/>
      <c r="H1920" s="82">
        <f t="shared" ca="1" si="224"/>
        <v>74.900000000000006</v>
      </c>
      <c r="I1920" s="36">
        <f t="shared" ca="1" si="232"/>
        <v>0</v>
      </c>
      <c r="J1920" s="14"/>
    </row>
    <row r="1921" spans="1:13" ht="15.75" customHeight="1" x14ac:dyDescent="0.25">
      <c r="A1921" s="41" t="s">
        <v>672</v>
      </c>
      <c r="B1921" s="34" t="s">
        <v>1753</v>
      </c>
      <c r="C1921" s="35">
        <v>2</v>
      </c>
      <c r="D1921" s="30">
        <f t="shared" si="229"/>
        <v>74.900000000000006</v>
      </c>
      <c r="E1921" s="30">
        <f t="shared" si="230"/>
        <v>71.155000000000001</v>
      </c>
      <c r="F1921" s="82">
        <f t="shared" si="231"/>
        <v>67.410000000000011</v>
      </c>
      <c r="G1921" s="29"/>
      <c r="H1921" s="82">
        <f t="shared" ca="1" si="224"/>
        <v>74.900000000000006</v>
      </c>
      <c r="I1921" s="36">
        <f t="shared" ca="1" si="232"/>
        <v>0</v>
      </c>
      <c r="J1921" s="14"/>
    </row>
    <row r="1922" spans="1:13" ht="15.75" customHeight="1" x14ac:dyDescent="0.25">
      <c r="A1922" s="41" t="s">
        <v>672</v>
      </c>
      <c r="B1922" s="34" t="s">
        <v>1755</v>
      </c>
      <c r="C1922" s="35">
        <v>2</v>
      </c>
      <c r="D1922" s="30">
        <f t="shared" si="229"/>
        <v>74.900000000000006</v>
      </c>
      <c r="E1922" s="30">
        <f t="shared" si="230"/>
        <v>71.155000000000001</v>
      </c>
      <c r="F1922" s="82">
        <f t="shared" si="231"/>
        <v>67.410000000000011</v>
      </c>
      <c r="G1922" s="29"/>
      <c r="H1922" s="82">
        <f t="shared" ca="1" si="224"/>
        <v>74.900000000000006</v>
      </c>
      <c r="I1922" s="36">
        <f t="shared" ca="1" si="232"/>
        <v>0</v>
      </c>
      <c r="J1922" s="14"/>
    </row>
    <row r="1923" spans="1:13" ht="15.75" customHeight="1" x14ac:dyDescent="0.25">
      <c r="A1923" s="41" t="s">
        <v>672</v>
      </c>
      <c r="B1923" s="34" t="s">
        <v>2040</v>
      </c>
      <c r="C1923" s="35">
        <v>2</v>
      </c>
      <c r="D1923" s="30">
        <f t="shared" si="229"/>
        <v>74.900000000000006</v>
      </c>
      <c r="E1923" s="30">
        <f t="shared" si="230"/>
        <v>71.155000000000001</v>
      </c>
      <c r="F1923" s="82">
        <f t="shared" si="231"/>
        <v>67.410000000000011</v>
      </c>
      <c r="G1923" s="29"/>
      <c r="H1923" s="82">
        <f t="shared" ca="1" si="224"/>
        <v>74.900000000000006</v>
      </c>
      <c r="I1923" s="36">
        <f t="shared" ca="1" si="232"/>
        <v>0</v>
      </c>
      <c r="J1923" s="14"/>
    </row>
    <row r="1924" spans="1:13" ht="15.75" customHeight="1" x14ac:dyDescent="0.25">
      <c r="A1924" s="41" t="s">
        <v>672</v>
      </c>
      <c r="B1924" s="34" t="s">
        <v>1762</v>
      </c>
      <c r="C1924" s="35">
        <v>2</v>
      </c>
      <c r="D1924" s="30">
        <f t="shared" si="229"/>
        <v>74.900000000000006</v>
      </c>
      <c r="E1924" s="30">
        <f t="shared" si="230"/>
        <v>71.155000000000001</v>
      </c>
      <c r="F1924" s="82">
        <f t="shared" si="231"/>
        <v>67.410000000000011</v>
      </c>
      <c r="G1924" s="29"/>
      <c r="H1924" s="82">
        <f t="shared" ca="1" si="224"/>
        <v>74.900000000000006</v>
      </c>
      <c r="I1924" s="36">
        <f t="shared" ca="1" si="232"/>
        <v>0</v>
      </c>
      <c r="J1924" s="14"/>
    </row>
    <row r="1925" spans="1:13" ht="15.75" customHeight="1" x14ac:dyDescent="0.25">
      <c r="A1925" s="41" t="s">
        <v>672</v>
      </c>
      <c r="B1925" s="34" t="s">
        <v>1818</v>
      </c>
      <c r="C1925" s="35">
        <v>2</v>
      </c>
      <c r="D1925" s="30">
        <f t="shared" si="229"/>
        <v>74.900000000000006</v>
      </c>
      <c r="E1925" s="30">
        <f t="shared" si="230"/>
        <v>71.155000000000001</v>
      </c>
      <c r="F1925" s="82">
        <f t="shared" si="231"/>
        <v>67.410000000000011</v>
      </c>
      <c r="G1925" s="29"/>
      <c r="H1925" s="82">
        <f t="shared" ca="1" si="224"/>
        <v>74.900000000000006</v>
      </c>
      <c r="I1925" s="36">
        <f t="shared" ca="1" si="232"/>
        <v>0</v>
      </c>
      <c r="J1925" s="14"/>
    </row>
    <row r="1926" spans="1:13" ht="15.75" customHeight="1" x14ac:dyDescent="0.25">
      <c r="A1926" s="41" t="s">
        <v>672</v>
      </c>
      <c r="B1926" s="34" t="s">
        <v>1909</v>
      </c>
      <c r="C1926" s="35">
        <v>2</v>
      </c>
      <c r="D1926" s="30">
        <f t="shared" si="229"/>
        <v>74.900000000000006</v>
      </c>
      <c r="E1926" s="30">
        <f t="shared" si="230"/>
        <v>71.155000000000001</v>
      </c>
      <c r="F1926" s="82">
        <f t="shared" si="231"/>
        <v>67.410000000000011</v>
      </c>
      <c r="G1926" s="29"/>
      <c r="H1926" s="82">
        <f t="shared" ca="1" si="224"/>
        <v>74.900000000000006</v>
      </c>
      <c r="I1926" s="36">
        <f t="shared" ca="1" si="232"/>
        <v>0</v>
      </c>
      <c r="J1926" s="14"/>
    </row>
    <row r="1927" spans="1:13" ht="16.5" customHeight="1" x14ac:dyDescent="0.25">
      <c r="A1927" s="49"/>
      <c r="B1927" s="56" t="s">
        <v>2484</v>
      </c>
      <c r="C1927" s="51"/>
      <c r="D1927" s="51"/>
      <c r="E1927" s="52"/>
      <c r="F1927" s="52"/>
      <c r="G1927" s="53"/>
      <c r="H1927" s="82">
        <f t="shared" ca="1" si="224"/>
        <v>0</v>
      </c>
      <c r="I1927" s="55"/>
      <c r="J1927" s="57"/>
      <c r="K1927" s="58"/>
      <c r="L1927" s="13"/>
      <c r="M1927" s="13"/>
    </row>
    <row r="1928" spans="1:13" ht="15.75" customHeight="1" x14ac:dyDescent="0.25">
      <c r="A1928" s="41" t="s">
        <v>713</v>
      </c>
      <c r="B1928" s="34" t="s">
        <v>1222</v>
      </c>
      <c r="C1928" s="35">
        <v>0.75</v>
      </c>
      <c r="D1928" s="30">
        <f t="shared" ref="D1928" si="233">C1928*$K$9</f>
        <v>28.087500000000002</v>
      </c>
      <c r="E1928" s="30">
        <f t="shared" ref="E1928" si="234">D1928*0.95</f>
        <v>26.683125</v>
      </c>
      <c r="F1928" s="82">
        <f t="shared" ref="F1928" si="235">D1928*0.9</f>
        <v>25.278750000000002</v>
      </c>
      <c r="G1928" s="29"/>
      <c r="H1928" s="82">
        <f t="shared" ca="1" si="224"/>
        <v>28.087500000000002</v>
      </c>
      <c r="I1928" s="36">
        <f t="shared" ref="I1928" ca="1" si="236">G1928*H1928</f>
        <v>0</v>
      </c>
      <c r="J1928" s="14"/>
    </row>
    <row r="1929" spans="1:13" ht="15.75" customHeight="1" x14ac:dyDescent="0.25">
      <c r="A1929" s="41" t="s">
        <v>713</v>
      </c>
      <c r="B1929" s="34" t="s">
        <v>1223</v>
      </c>
      <c r="C1929" s="35">
        <v>0.75</v>
      </c>
      <c r="D1929" s="30">
        <f t="shared" ref="D1929:D1992" si="237">C1929*$K$9</f>
        <v>28.087500000000002</v>
      </c>
      <c r="E1929" s="30">
        <f t="shared" ref="E1929:E1992" si="238">D1929*0.95</f>
        <v>26.683125</v>
      </c>
      <c r="F1929" s="82">
        <f t="shared" ref="F1929:F1992" si="239">D1929*0.9</f>
        <v>25.278750000000002</v>
      </c>
      <c r="G1929" s="29"/>
      <c r="H1929" s="82">
        <f t="shared" ca="1" si="224"/>
        <v>28.087500000000002</v>
      </c>
      <c r="I1929" s="36">
        <f t="shared" ref="I1929:I1992" ca="1" si="240">G1929*H1929</f>
        <v>0</v>
      </c>
      <c r="J1929" s="14"/>
    </row>
    <row r="1930" spans="1:13" ht="15.75" customHeight="1" x14ac:dyDescent="0.25">
      <c r="A1930" s="41" t="s">
        <v>713</v>
      </c>
      <c r="B1930" s="34" t="s">
        <v>1224</v>
      </c>
      <c r="C1930" s="35">
        <v>0.75</v>
      </c>
      <c r="D1930" s="30">
        <f t="shared" si="237"/>
        <v>28.087500000000002</v>
      </c>
      <c r="E1930" s="30">
        <f t="shared" si="238"/>
        <v>26.683125</v>
      </c>
      <c r="F1930" s="82">
        <f t="shared" si="239"/>
        <v>25.278750000000002</v>
      </c>
      <c r="G1930" s="29"/>
      <c r="H1930" s="82">
        <f t="shared" ca="1" si="224"/>
        <v>28.087500000000002</v>
      </c>
      <c r="I1930" s="36">
        <f t="shared" ca="1" si="240"/>
        <v>0</v>
      </c>
      <c r="J1930" s="14"/>
    </row>
    <row r="1931" spans="1:13" ht="15.75" customHeight="1" x14ac:dyDescent="0.25">
      <c r="A1931" s="41" t="s">
        <v>713</v>
      </c>
      <c r="B1931" s="34" t="s">
        <v>1225</v>
      </c>
      <c r="C1931" s="35">
        <v>0.75</v>
      </c>
      <c r="D1931" s="30">
        <f t="shared" si="237"/>
        <v>28.087500000000002</v>
      </c>
      <c r="E1931" s="30">
        <f t="shared" si="238"/>
        <v>26.683125</v>
      </c>
      <c r="F1931" s="82">
        <f t="shared" si="239"/>
        <v>25.278750000000002</v>
      </c>
      <c r="G1931" s="29"/>
      <c r="H1931" s="82">
        <f t="shared" ca="1" si="224"/>
        <v>28.087500000000002</v>
      </c>
      <c r="I1931" s="36">
        <f t="shared" ca="1" si="240"/>
        <v>0</v>
      </c>
      <c r="J1931" s="14"/>
    </row>
    <row r="1932" spans="1:13" ht="15.75" customHeight="1" x14ac:dyDescent="0.25">
      <c r="A1932" s="41" t="s">
        <v>713</v>
      </c>
      <c r="B1932" s="34" t="s">
        <v>1226</v>
      </c>
      <c r="C1932" s="35">
        <v>0.75</v>
      </c>
      <c r="D1932" s="30">
        <f t="shared" si="237"/>
        <v>28.087500000000002</v>
      </c>
      <c r="E1932" s="30">
        <f t="shared" si="238"/>
        <v>26.683125</v>
      </c>
      <c r="F1932" s="82">
        <f t="shared" si="239"/>
        <v>25.278750000000002</v>
      </c>
      <c r="G1932" s="29"/>
      <c r="H1932" s="82">
        <f t="shared" ca="1" si="224"/>
        <v>28.087500000000002</v>
      </c>
      <c r="I1932" s="36">
        <f t="shared" ca="1" si="240"/>
        <v>0</v>
      </c>
      <c r="J1932" s="14"/>
    </row>
    <row r="1933" spans="1:13" ht="15.75" customHeight="1" x14ac:dyDescent="0.25">
      <c r="A1933" s="41" t="s">
        <v>713</v>
      </c>
      <c r="B1933" s="34" t="s">
        <v>1227</v>
      </c>
      <c r="C1933" s="35">
        <v>0.75</v>
      </c>
      <c r="D1933" s="30">
        <f t="shared" si="237"/>
        <v>28.087500000000002</v>
      </c>
      <c r="E1933" s="30">
        <f t="shared" si="238"/>
        <v>26.683125</v>
      </c>
      <c r="F1933" s="82">
        <f t="shared" si="239"/>
        <v>25.278750000000002</v>
      </c>
      <c r="G1933" s="29"/>
      <c r="H1933" s="82">
        <f t="shared" ref="H1933:H1996" ca="1" si="241">IF($H$8&lt;2500,D1933, IF(AND($H$8&lt;5000,$H$8&gt;2500),E1933,F1933))</f>
        <v>28.087500000000002</v>
      </c>
      <c r="I1933" s="36">
        <f t="shared" ca="1" si="240"/>
        <v>0</v>
      </c>
      <c r="J1933" s="14"/>
    </row>
    <row r="1934" spans="1:13" ht="15.75" customHeight="1" x14ac:dyDescent="0.25">
      <c r="A1934" s="41" t="s">
        <v>713</v>
      </c>
      <c r="B1934" s="34" t="s">
        <v>1228</v>
      </c>
      <c r="C1934" s="35">
        <v>0.75</v>
      </c>
      <c r="D1934" s="30">
        <f t="shared" si="237"/>
        <v>28.087500000000002</v>
      </c>
      <c r="E1934" s="30">
        <f t="shared" si="238"/>
        <v>26.683125</v>
      </c>
      <c r="F1934" s="82">
        <f t="shared" si="239"/>
        <v>25.278750000000002</v>
      </c>
      <c r="G1934" s="29"/>
      <c r="H1934" s="82">
        <f t="shared" ca="1" si="241"/>
        <v>28.087500000000002</v>
      </c>
      <c r="I1934" s="36">
        <f t="shared" ca="1" si="240"/>
        <v>0</v>
      </c>
      <c r="J1934" s="14"/>
    </row>
    <row r="1935" spans="1:13" ht="15.75" customHeight="1" x14ac:dyDescent="0.25">
      <c r="A1935" s="41" t="s">
        <v>713</v>
      </c>
      <c r="B1935" s="34" t="s">
        <v>1229</v>
      </c>
      <c r="C1935" s="35">
        <v>0.75</v>
      </c>
      <c r="D1935" s="30">
        <f t="shared" si="237"/>
        <v>28.087500000000002</v>
      </c>
      <c r="E1935" s="30">
        <f t="shared" si="238"/>
        <v>26.683125</v>
      </c>
      <c r="F1935" s="82">
        <f t="shared" si="239"/>
        <v>25.278750000000002</v>
      </c>
      <c r="G1935" s="29"/>
      <c r="H1935" s="82">
        <f t="shared" ca="1" si="241"/>
        <v>28.087500000000002</v>
      </c>
      <c r="I1935" s="36">
        <f t="shared" ca="1" si="240"/>
        <v>0</v>
      </c>
      <c r="J1935" s="14"/>
    </row>
    <row r="1936" spans="1:13" ht="15.75" customHeight="1" x14ac:dyDescent="0.25">
      <c r="A1936" s="41" t="s">
        <v>713</v>
      </c>
      <c r="B1936" s="34" t="s">
        <v>1230</v>
      </c>
      <c r="C1936" s="35">
        <v>0.75</v>
      </c>
      <c r="D1936" s="30">
        <f t="shared" si="237"/>
        <v>28.087500000000002</v>
      </c>
      <c r="E1936" s="30">
        <f t="shared" si="238"/>
        <v>26.683125</v>
      </c>
      <c r="F1936" s="82">
        <f t="shared" si="239"/>
        <v>25.278750000000002</v>
      </c>
      <c r="G1936" s="29"/>
      <c r="H1936" s="82">
        <f t="shared" ca="1" si="241"/>
        <v>28.087500000000002</v>
      </c>
      <c r="I1936" s="36">
        <f t="shared" ca="1" si="240"/>
        <v>0</v>
      </c>
      <c r="J1936" s="14"/>
    </row>
    <row r="1937" spans="1:10" ht="15.75" customHeight="1" x14ac:dyDescent="0.25">
      <c r="A1937" s="41" t="s">
        <v>713</v>
      </c>
      <c r="B1937" s="34" t="s">
        <v>1231</v>
      </c>
      <c r="C1937" s="35">
        <v>0.75</v>
      </c>
      <c r="D1937" s="30">
        <f t="shared" si="237"/>
        <v>28.087500000000002</v>
      </c>
      <c r="E1937" s="30">
        <f t="shared" si="238"/>
        <v>26.683125</v>
      </c>
      <c r="F1937" s="82">
        <f t="shared" si="239"/>
        <v>25.278750000000002</v>
      </c>
      <c r="G1937" s="29"/>
      <c r="H1937" s="82">
        <f t="shared" ca="1" si="241"/>
        <v>28.087500000000002</v>
      </c>
      <c r="I1937" s="36">
        <f t="shared" ca="1" si="240"/>
        <v>0</v>
      </c>
      <c r="J1937" s="14"/>
    </row>
    <row r="1938" spans="1:10" ht="15.75" customHeight="1" x14ac:dyDescent="0.25">
      <c r="A1938" s="41" t="s">
        <v>713</v>
      </c>
      <c r="B1938" s="34" t="s">
        <v>1232</v>
      </c>
      <c r="C1938" s="35">
        <v>0.75</v>
      </c>
      <c r="D1938" s="30">
        <f t="shared" si="237"/>
        <v>28.087500000000002</v>
      </c>
      <c r="E1938" s="30">
        <f t="shared" si="238"/>
        <v>26.683125</v>
      </c>
      <c r="F1938" s="82">
        <f t="shared" si="239"/>
        <v>25.278750000000002</v>
      </c>
      <c r="G1938" s="29"/>
      <c r="H1938" s="82">
        <f t="shared" ca="1" si="241"/>
        <v>28.087500000000002</v>
      </c>
      <c r="I1938" s="36">
        <f t="shared" ca="1" si="240"/>
        <v>0</v>
      </c>
      <c r="J1938" s="14"/>
    </row>
    <row r="1939" spans="1:10" ht="15.75" customHeight="1" x14ac:dyDescent="0.25">
      <c r="A1939" s="41" t="s">
        <v>713</v>
      </c>
      <c r="B1939" s="34" t="s">
        <v>1233</v>
      </c>
      <c r="C1939" s="35">
        <v>0.75</v>
      </c>
      <c r="D1939" s="30">
        <f t="shared" si="237"/>
        <v>28.087500000000002</v>
      </c>
      <c r="E1939" s="30">
        <f t="shared" si="238"/>
        <v>26.683125</v>
      </c>
      <c r="F1939" s="82">
        <f t="shared" si="239"/>
        <v>25.278750000000002</v>
      </c>
      <c r="G1939" s="29"/>
      <c r="H1939" s="82">
        <f t="shared" ca="1" si="241"/>
        <v>28.087500000000002</v>
      </c>
      <c r="I1939" s="36">
        <f t="shared" ca="1" si="240"/>
        <v>0</v>
      </c>
      <c r="J1939" s="14"/>
    </row>
    <row r="1940" spans="1:10" ht="15.75" customHeight="1" x14ac:dyDescent="0.25">
      <c r="A1940" s="41" t="s">
        <v>713</v>
      </c>
      <c r="B1940" s="34" t="s">
        <v>1234</v>
      </c>
      <c r="C1940" s="35">
        <v>0.75</v>
      </c>
      <c r="D1940" s="30">
        <f t="shared" si="237"/>
        <v>28.087500000000002</v>
      </c>
      <c r="E1940" s="30">
        <f t="shared" si="238"/>
        <v>26.683125</v>
      </c>
      <c r="F1940" s="82">
        <f t="shared" si="239"/>
        <v>25.278750000000002</v>
      </c>
      <c r="G1940" s="29"/>
      <c r="H1940" s="82">
        <f t="shared" ca="1" si="241"/>
        <v>28.087500000000002</v>
      </c>
      <c r="I1940" s="36">
        <f t="shared" ca="1" si="240"/>
        <v>0</v>
      </c>
      <c r="J1940" s="14"/>
    </row>
    <row r="1941" spans="1:10" ht="15.75" customHeight="1" x14ac:dyDescent="0.25">
      <c r="A1941" s="41" t="s">
        <v>713</v>
      </c>
      <c r="B1941" s="34" t="s">
        <v>1235</v>
      </c>
      <c r="C1941" s="35">
        <v>0.75</v>
      </c>
      <c r="D1941" s="30">
        <f t="shared" si="237"/>
        <v>28.087500000000002</v>
      </c>
      <c r="E1941" s="30">
        <f t="shared" si="238"/>
        <v>26.683125</v>
      </c>
      <c r="F1941" s="82">
        <f t="shared" si="239"/>
        <v>25.278750000000002</v>
      </c>
      <c r="G1941" s="29"/>
      <c r="H1941" s="82">
        <f t="shared" ca="1" si="241"/>
        <v>28.087500000000002</v>
      </c>
      <c r="I1941" s="36">
        <f t="shared" ca="1" si="240"/>
        <v>0</v>
      </c>
      <c r="J1941" s="14"/>
    </row>
    <row r="1942" spans="1:10" ht="15.75" customHeight="1" x14ac:dyDescent="0.25">
      <c r="A1942" s="41" t="s">
        <v>713</v>
      </c>
      <c r="B1942" s="34" t="s">
        <v>1236</v>
      </c>
      <c r="C1942" s="35">
        <v>0.75</v>
      </c>
      <c r="D1942" s="30">
        <f t="shared" si="237"/>
        <v>28.087500000000002</v>
      </c>
      <c r="E1942" s="30">
        <f t="shared" si="238"/>
        <v>26.683125</v>
      </c>
      <c r="F1942" s="82">
        <f t="shared" si="239"/>
        <v>25.278750000000002</v>
      </c>
      <c r="G1942" s="29"/>
      <c r="H1942" s="82">
        <f t="shared" ca="1" si="241"/>
        <v>28.087500000000002</v>
      </c>
      <c r="I1942" s="36">
        <f t="shared" ca="1" si="240"/>
        <v>0</v>
      </c>
      <c r="J1942" s="14"/>
    </row>
    <row r="1943" spans="1:10" ht="15.75" customHeight="1" x14ac:dyDescent="0.25">
      <c r="A1943" s="41" t="s">
        <v>713</v>
      </c>
      <c r="B1943" s="34" t="s">
        <v>1237</v>
      </c>
      <c r="C1943" s="35">
        <v>0.75</v>
      </c>
      <c r="D1943" s="30">
        <f t="shared" si="237"/>
        <v>28.087500000000002</v>
      </c>
      <c r="E1943" s="30">
        <f t="shared" si="238"/>
        <v>26.683125</v>
      </c>
      <c r="F1943" s="82">
        <f t="shared" si="239"/>
        <v>25.278750000000002</v>
      </c>
      <c r="G1943" s="29"/>
      <c r="H1943" s="82">
        <f t="shared" ca="1" si="241"/>
        <v>28.087500000000002</v>
      </c>
      <c r="I1943" s="36">
        <f t="shared" ca="1" si="240"/>
        <v>0</v>
      </c>
      <c r="J1943" s="14"/>
    </row>
    <row r="1944" spans="1:10" ht="15.75" customHeight="1" x14ac:dyDescent="0.25">
      <c r="A1944" s="41" t="s">
        <v>713</v>
      </c>
      <c r="B1944" s="34" t="s">
        <v>1238</v>
      </c>
      <c r="C1944" s="35">
        <v>0.75</v>
      </c>
      <c r="D1944" s="30">
        <f t="shared" si="237"/>
        <v>28.087500000000002</v>
      </c>
      <c r="E1944" s="30">
        <f t="shared" si="238"/>
        <v>26.683125</v>
      </c>
      <c r="F1944" s="82">
        <f t="shared" si="239"/>
        <v>25.278750000000002</v>
      </c>
      <c r="G1944" s="29"/>
      <c r="H1944" s="82">
        <f t="shared" ca="1" si="241"/>
        <v>28.087500000000002</v>
      </c>
      <c r="I1944" s="36">
        <f t="shared" ca="1" si="240"/>
        <v>0</v>
      </c>
      <c r="J1944" s="14"/>
    </row>
    <row r="1945" spans="1:10" ht="15.75" customHeight="1" x14ac:dyDescent="0.25">
      <c r="A1945" s="41" t="s">
        <v>713</v>
      </c>
      <c r="B1945" s="34" t="s">
        <v>1239</v>
      </c>
      <c r="C1945" s="35">
        <v>0.75</v>
      </c>
      <c r="D1945" s="30">
        <f t="shared" si="237"/>
        <v>28.087500000000002</v>
      </c>
      <c r="E1945" s="30">
        <f t="shared" si="238"/>
        <v>26.683125</v>
      </c>
      <c r="F1945" s="82">
        <f t="shared" si="239"/>
        <v>25.278750000000002</v>
      </c>
      <c r="G1945" s="29"/>
      <c r="H1945" s="82">
        <f t="shared" ca="1" si="241"/>
        <v>28.087500000000002</v>
      </c>
      <c r="I1945" s="36">
        <f t="shared" ca="1" si="240"/>
        <v>0</v>
      </c>
      <c r="J1945" s="14"/>
    </row>
    <row r="1946" spans="1:10" ht="15.75" customHeight="1" x14ac:dyDescent="0.25">
      <c r="A1946" s="41" t="s">
        <v>713</v>
      </c>
      <c r="B1946" s="34" t="s">
        <v>1240</v>
      </c>
      <c r="C1946" s="35">
        <v>0.75</v>
      </c>
      <c r="D1946" s="30">
        <f t="shared" si="237"/>
        <v>28.087500000000002</v>
      </c>
      <c r="E1946" s="30">
        <f t="shared" si="238"/>
        <v>26.683125</v>
      </c>
      <c r="F1946" s="82">
        <f t="shared" si="239"/>
        <v>25.278750000000002</v>
      </c>
      <c r="G1946" s="29"/>
      <c r="H1946" s="82">
        <f t="shared" ca="1" si="241"/>
        <v>28.087500000000002</v>
      </c>
      <c r="I1946" s="36">
        <f t="shared" ca="1" si="240"/>
        <v>0</v>
      </c>
      <c r="J1946" s="14"/>
    </row>
    <row r="1947" spans="1:10" ht="15.75" customHeight="1" x14ac:dyDescent="0.25">
      <c r="A1947" s="41" t="s">
        <v>713</v>
      </c>
      <c r="B1947" s="34" t="s">
        <v>1241</v>
      </c>
      <c r="C1947" s="35">
        <v>0.75</v>
      </c>
      <c r="D1947" s="30">
        <f t="shared" si="237"/>
        <v>28.087500000000002</v>
      </c>
      <c r="E1947" s="30">
        <f t="shared" si="238"/>
        <v>26.683125</v>
      </c>
      <c r="F1947" s="82">
        <f t="shared" si="239"/>
        <v>25.278750000000002</v>
      </c>
      <c r="G1947" s="29"/>
      <c r="H1947" s="82">
        <f t="shared" ca="1" si="241"/>
        <v>28.087500000000002</v>
      </c>
      <c r="I1947" s="36">
        <f t="shared" ca="1" si="240"/>
        <v>0</v>
      </c>
      <c r="J1947" s="14"/>
    </row>
    <row r="1948" spans="1:10" ht="15.75" customHeight="1" x14ac:dyDescent="0.25">
      <c r="A1948" s="41" t="s">
        <v>713</v>
      </c>
      <c r="B1948" s="34" t="s">
        <v>1019</v>
      </c>
      <c r="C1948" s="35">
        <v>0.75</v>
      </c>
      <c r="D1948" s="30">
        <f t="shared" si="237"/>
        <v>28.087500000000002</v>
      </c>
      <c r="E1948" s="30">
        <f t="shared" si="238"/>
        <v>26.683125</v>
      </c>
      <c r="F1948" s="82">
        <f t="shared" si="239"/>
        <v>25.278750000000002</v>
      </c>
      <c r="G1948" s="29"/>
      <c r="H1948" s="82">
        <f t="shared" ca="1" si="241"/>
        <v>28.087500000000002</v>
      </c>
      <c r="I1948" s="36">
        <f t="shared" ca="1" si="240"/>
        <v>0</v>
      </c>
      <c r="J1948" s="14"/>
    </row>
    <row r="1949" spans="1:10" ht="15.75" customHeight="1" x14ac:dyDescent="0.25">
      <c r="A1949" s="41" t="s">
        <v>713</v>
      </c>
      <c r="B1949" s="34" t="s">
        <v>1242</v>
      </c>
      <c r="C1949" s="35">
        <v>0.75</v>
      </c>
      <c r="D1949" s="30">
        <f t="shared" si="237"/>
        <v>28.087500000000002</v>
      </c>
      <c r="E1949" s="30">
        <f t="shared" si="238"/>
        <v>26.683125</v>
      </c>
      <c r="F1949" s="82">
        <f t="shared" si="239"/>
        <v>25.278750000000002</v>
      </c>
      <c r="G1949" s="29"/>
      <c r="H1949" s="82">
        <f t="shared" ca="1" si="241"/>
        <v>28.087500000000002</v>
      </c>
      <c r="I1949" s="36">
        <f t="shared" ca="1" si="240"/>
        <v>0</v>
      </c>
      <c r="J1949" s="14"/>
    </row>
    <row r="1950" spans="1:10" ht="15.75" customHeight="1" x14ac:dyDescent="0.25">
      <c r="A1950" s="41" t="s">
        <v>713</v>
      </c>
      <c r="B1950" s="34" t="s">
        <v>1243</v>
      </c>
      <c r="C1950" s="35">
        <v>0.75</v>
      </c>
      <c r="D1950" s="30">
        <f t="shared" si="237"/>
        <v>28.087500000000002</v>
      </c>
      <c r="E1950" s="30">
        <f t="shared" si="238"/>
        <v>26.683125</v>
      </c>
      <c r="F1950" s="82">
        <f t="shared" si="239"/>
        <v>25.278750000000002</v>
      </c>
      <c r="G1950" s="29"/>
      <c r="H1950" s="82">
        <f t="shared" ca="1" si="241"/>
        <v>28.087500000000002</v>
      </c>
      <c r="I1950" s="36">
        <f t="shared" ca="1" si="240"/>
        <v>0</v>
      </c>
      <c r="J1950" s="14"/>
    </row>
    <row r="1951" spans="1:10" ht="15.75" customHeight="1" x14ac:dyDescent="0.25">
      <c r="A1951" s="41" t="s">
        <v>713</v>
      </c>
      <c r="B1951" s="34" t="s">
        <v>1244</v>
      </c>
      <c r="C1951" s="35">
        <v>0.75</v>
      </c>
      <c r="D1951" s="30">
        <f t="shared" si="237"/>
        <v>28.087500000000002</v>
      </c>
      <c r="E1951" s="30">
        <f t="shared" si="238"/>
        <v>26.683125</v>
      </c>
      <c r="F1951" s="82">
        <f t="shared" si="239"/>
        <v>25.278750000000002</v>
      </c>
      <c r="G1951" s="29"/>
      <c r="H1951" s="82">
        <f t="shared" ca="1" si="241"/>
        <v>28.087500000000002</v>
      </c>
      <c r="I1951" s="36">
        <f t="shared" ca="1" si="240"/>
        <v>0</v>
      </c>
      <c r="J1951" s="14"/>
    </row>
    <row r="1952" spans="1:10" ht="15.75" customHeight="1" x14ac:dyDescent="0.25">
      <c r="A1952" s="41" t="s">
        <v>713</v>
      </c>
      <c r="B1952" s="34" t="s">
        <v>1245</v>
      </c>
      <c r="C1952" s="35">
        <v>0.75</v>
      </c>
      <c r="D1952" s="30">
        <f t="shared" si="237"/>
        <v>28.087500000000002</v>
      </c>
      <c r="E1952" s="30">
        <f t="shared" si="238"/>
        <v>26.683125</v>
      </c>
      <c r="F1952" s="82">
        <f t="shared" si="239"/>
        <v>25.278750000000002</v>
      </c>
      <c r="G1952" s="29"/>
      <c r="H1952" s="82">
        <f t="shared" ca="1" si="241"/>
        <v>28.087500000000002</v>
      </c>
      <c r="I1952" s="36">
        <f t="shared" ca="1" si="240"/>
        <v>0</v>
      </c>
      <c r="J1952" s="14"/>
    </row>
    <row r="1953" spans="1:10" ht="15.75" customHeight="1" x14ac:dyDescent="0.25">
      <c r="A1953" s="41" t="s">
        <v>713</v>
      </c>
      <c r="B1953" s="34" t="s">
        <v>1246</v>
      </c>
      <c r="C1953" s="35">
        <v>0.75</v>
      </c>
      <c r="D1953" s="30">
        <f t="shared" si="237"/>
        <v>28.087500000000002</v>
      </c>
      <c r="E1953" s="30">
        <f t="shared" si="238"/>
        <v>26.683125</v>
      </c>
      <c r="F1953" s="82">
        <f t="shared" si="239"/>
        <v>25.278750000000002</v>
      </c>
      <c r="G1953" s="29"/>
      <c r="H1953" s="82">
        <f t="shared" ca="1" si="241"/>
        <v>28.087500000000002</v>
      </c>
      <c r="I1953" s="36">
        <f t="shared" ca="1" si="240"/>
        <v>0</v>
      </c>
      <c r="J1953" s="14"/>
    </row>
    <row r="1954" spans="1:10" ht="15.75" customHeight="1" x14ac:dyDescent="0.25">
      <c r="A1954" s="41" t="s">
        <v>713</v>
      </c>
      <c r="B1954" s="34" t="s">
        <v>1247</v>
      </c>
      <c r="C1954" s="35">
        <v>0.75</v>
      </c>
      <c r="D1954" s="30">
        <f t="shared" si="237"/>
        <v>28.087500000000002</v>
      </c>
      <c r="E1954" s="30">
        <f t="shared" si="238"/>
        <v>26.683125</v>
      </c>
      <c r="F1954" s="82">
        <f t="shared" si="239"/>
        <v>25.278750000000002</v>
      </c>
      <c r="G1954" s="29"/>
      <c r="H1954" s="82">
        <f t="shared" ca="1" si="241"/>
        <v>28.087500000000002</v>
      </c>
      <c r="I1954" s="36">
        <f t="shared" ca="1" si="240"/>
        <v>0</v>
      </c>
      <c r="J1954" s="14"/>
    </row>
    <row r="1955" spans="1:10" ht="15.75" customHeight="1" x14ac:dyDescent="0.25">
      <c r="A1955" s="41" t="s">
        <v>713</v>
      </c>
      <c r="B1955" s="34" t="s">
        <v>1248</v>
      </c>
      <c r="C1955" s="35">
        <v>0.75</v>
      </c>
      <c r="D1955" s="30">
        <f t="shared" si="237"/>
        <v>28.087500000000002</v>
      </c>
      <c r="E1955" s="30">
        <f t="shared" si="238"/>
        <v>26.683125</v>
      </c>
      <c r="F1955" s="82">
        <f t="shared" si="239"/>
        <v>25.278750000000002</v>
      </c>
      <c r="G1955" s="29"/>
      <c r="H1955" s="82">
        <f t="shared" ca="1" si="241"/>
        <v>28.087500000000002</v>
      </c>
      <c r="I1955" s="36">
        <f t="shared" ca="1" si="240"/>
        <v>0</v>
      </c>
      <c r="J1955" s="14"/>
    </row>
    <row r="1956" spans="1:10" ht="15.75" customHeight="1" x14ac:dyDescent="0.25">
      <c r="A1956" s="41" t="s">
        <v>713</v>
      </c>
      <c r="B1956" s="34" t="s">
        <v>1249</v>
      </c>
      <c r="C1956" s="35">
        <v>0.75</v>
      </c>
      <c r="D1956" s="30">
        <f t="shared" si="237"/>
        <v>28.087500000000002</v>
      </c>
      <c r="E1956" s="30">
        <f t="shared" si="238"/>
        <v>26.683125</v>
      </c>
      <c r="F1956" s="82">
        <f t="shared" si="239"/>
        <v>25.278750000000002</v>
      </c>
      <c r="G1956" s="29"/>
      <c r="H1956" s="82">
        <f t="shared" ca="1" si="241"/>
        <v>28.087500000000002</v>
      </c>
      <c r="I1956" s="36">
        <f t="shared" ca="1" si="240"/>
        <v>0</v>
      </c>
      <c r="J1956" s="14"/>
    </row>
    <row r="1957" spans="1:10" ht="15.75" customHeight="1" x14ac:dyDescent="0.25">
      <c r="A1957" s="41" t="s">
        <v>713</v>
      </c>
      <c r="B1957" s="34" t="s">
        <v>1250</v>
      </c>
      <c r="C1957" s="35">
        <v>0.75</v>
      </c>
      <c r="D1957" s="30">
        <f t="shared" si="237"/>
        <v>28.087500000000002</v>
      </c>
      <c r="E1957" s="30">
        <f t="shared" si="238"/>
        <v>26.683125</v>
      </c>
      <c r="F1957" s="82">
        <f t="shared" si="239"/>
        <v>25.278750000000002</v>
      </c>
      <c r="G1957" s="29"/>
      <c r="H1957" s="82">
        <f t="shared" ca="1" si="241"/>
        <v>28.087500000000002</v>
      </c>
      <c r="I1957" s="36">
        <f t="shared" ca="1" si="240"/>
        <v>0</v>
      </c>
      <c r="J1957" s="14"/>
    </row>
    <row r="1958" spans="1:10" ht="15.75" customHeight="1" x14ac:dyDescent="0.25">
      <c r="A1958" s="41" t="s">
        <v>713</v>
      </c>
      <c r="B1958" s="34" t="s">
        <v>1031</v>
      </c>
      <c r="C1958" s="35">
        <v>0.75</v>
      </c>
      <c r="D1958" s="30">
        <f t="shared" si="237"/>
        <v>28.087500000000002</v>
      </c>
      <c r="E1958" s="30">
        <f t="shared" si="238"/>
        <v>26.683125</v>
      </c>
      <c r="F1958" s="82">
        <f t="shared" si="239"/>
        <v>25.278750000000002</v>
      </c>
      <c r="G1958" s="29"/>
      <c r="H1958" s="82">
        <f t="shared" ca="1" si="241"/>
        <v>28.087500000000002</v>
      </c>
      <c r="I1958" s="36">
        <f t="shared" ca="1" si="240"/>
        <v>0</v>
      </c>
      <c r="J1958" s="14"/>
    </row>
    <row r="1959" spans="1:10" ht="15.75" customHeight="1" x14ac:dyDescent="0.25">
      <c r="A1959" s="41" t="s">
        <v>713</v>
      </c>
      <c r="B1959" s="34" t="s">
        <v>1251</v>
      </c>
      <c r="C1959" s="35">
        <v>0.75</v>
      </c>
      <c r="D1959" s="30">
        <f t="shared" si="237"/>
        <v>28.087500000000002</v>
      </c>
      <c r="E1959" s="30">
        <f t="shared" si="238"/>
        <v>26.683125</v>
      </c>
      <c r="F1959" s="82">
        <f t="shared" si="239"/>
        <v>25.278750000000002</v>
      </c>
      <c r="G1959" s="29"/>
      <c r="H1959" s="82">
        <f t="shared" ca="1" si="241"/>
        <v>28.087500000000002</v>
      </c>
      <c r="I1959" s="36">
        <f t="shared" ca="1" si="240"/>
        <v>0</v>
      </c>
      <c r="J1959" s="14"/>
    </row>
    <row r="1960" spans="1:10" ht="15.75" customHeight="1" x14ac:dyDescent="0.25">
      <c r="A1960" s="41" t="s">
        <v>713</v>
      </c>
      <c r="B1960" s="34" t="s">
        <v>1252</v>
      </c>
      <c r="C1960" s="35">
        <v>0.75</v>
      </c>
      <c r="D1960" s="30">
        <f t="shared" si="237"/>
        <v>28.087500000000002</v>
      </c>
      <c r="E1960" s="30">
        <f t="shared" si="238"/>
        <v>26.683125</v>
      </c>
      <c r="F1960" s="82">
        <f t="shared" si="239"/>
        <v>25.278750000000002</v>
      </c>
      <c r="G1960" s="29"/>
      <c r="H1960" s="82">
        <f t="shared" ca="1" si="241"/>
        <v>28.087500000000002</v>
      </c>
      <c r="I1960" s="36">
        <f t="shared" ca="1" si="240"/>
        <v>0</v>
      </c>
      <c r="J1960" s="14"/>
    </row>
    <row r="1961" spans="1:10" ht="15.75" customHeight="1" x14ac:dyDescent="0.25">
      <c r="A1961" s="41" t="s">
        <v>713</v>
      </c>
      <c r="B1961" s="34" t="s">
        <v>1253</v>
      </c>
      <c r="C1961" s="35">
        <v>0.75</v>
      </c>
      <c r="D1961" s="30">
        <f t="shared" si="237"/>
        <v>28.087500000000002</v>
      </c>
      <c r="E1961" s="30">
        <f t="shared" si="238"/>
        <v>26.683125</v>
      </c>
      <c r="F1961" s="82">
        <f t="shared" si="239"/>
        <v>25.278750000000002</v>
      </c>
      <c r="G1961" s="29"/>
      <c r="H1961" s="82">
        <f t="shared" ca="1" si="241"/>
        <v>28.087500000000002</v>
      </c>
      <c r="I1961" s="36">
        <f t="shared" ca="1" si="240"/>
        <v>0</v>
      </c>
      <c r="J1961" s="14"/>
    </row>
    <row r="1962" spans="1:10" ht="15.75" customHeight="1" x14ac:dyDescent="0.25">
      <c r="A1962" s="41" t="s">
        <v>713</v>
      </c>
      <c r="B1962" s="34" t="s">
        <v>1254</v>
      </c>
      <c r="C1962" s="35">
        <v>0.75</v>
      </c>
      <c r="D1962" s="30">
        <f t="shared" si="237"/>
        <v>28.087500000000002</v>
      </c>
      <c r="E1962" s="30">
        <f t="shared" si="238"/>
        <v>26.683125</v>
      </c>
      <c r="F1962" s="82">
        <f t="shared" si="239"/>
        <v>25.278750000000002</v>
      </c>
      <c r="G1962" s="29"/>
      <c r="H1962" s="82">
        <f t="shared" ca="1" si="241"/>
        <v>28.087500000000002</v>
      </c>
      <c r="I1962" s="36">
        <f t="shared" ca="1" si="240"/>
        <v>0</v>
      </c>
      <c r="J1962" s="14"/>
    </row>
    <row r="1963" spans="1:10" ht="15.75" customHeight="1" x14ac:dyDescent="0.25">
      <c r="A1963" s="41" t="s">
        <v>713</v>
      </c>
      <c r="B1963" s="34" t="s">
        <v>1255</v>
      </c>
      <c r="C1963" s="35">
        <v>0.75</v>
      </c>
      <c r="D1963" s="30">
        <f t="shared" si="237"/>
        <v>28.087500000000002</v>
      </c>
      <c r="E1963" s="30">
        <f t="shared" si="238"/>
        <v>26.683125</v>
      </c>
      <c r="F1963" s="82">
        <f t="shared" si="239"/>
        <v>25.278750000000002</v>
      </c>
      <c r="G1963" s="29"/>
      <c r="H1963" s="82">
        <f t="shared" ca="1" si="241"/>
        <v>28.087500000000002</v>
      </c>
      <c r="I1963" s="36">
        <f t="shared" ca="1" si="240"/>
        <v>0</v>
      </c>
      <c r="J1963" s="14"/>
    </row>
    <row r="1964" spans="1:10" ht="15.75" customHeight="1" x14ac:dyDescent="0.25">
      <c r="A1964" s="41" t="s">
        <v>713</v>
      </c>
      <c r="B1964" s="34" t="s">
        <v>1256</v>
      </c>
      <c r="C1964" s="35">
        <v>0.75</v>
      </c>
      <c r="D1964" s="30">
        <f t="shared" si="237"/>
        <v>28.087500000000002</v>
      </c>
      <c r="E1964" s="30">
        <f t="shared" si="238"/>
        <v>26.683125</v>
      </c>
      <c r="F1964" s="82">
        <f t="shared" si="239"/>
        <v>25.278750000000002</v>
      </c>
      <c r="G1964" s="29"/>
      <c r="H1964" s="82">
        <f t="shared" ca="1" si="241"/>
        <v>28.087500000000002</v>
      </c>
      <c r="I1964" s="36">
        <f t="shared" ca="1" si="240"/>
        <v>0</v>
      </c>
      <c r="J1964" s="14"/>
    </row>
    <row r="1965" spans="1:10" ht="15.75" customHeight="1" x14ac:dyDescent="0.25">
      <c r="A1965" s="41" t="s">
        <v>713</v>
      </c>
      <c r="B1965" s="34" t="s">
        <v>1257</v>
      </c>
      <c r="C1965" s="35">
        <v>0.75</v>
      </c>
      <c r="D1965" s="30">
        <f t="shared" si="237"/>
        <v>28.087500000000002</v>
      </c>
      <c r="E1965" s="30">
        <f t="shared" si="238"/>
        <v>26.683125</v>
      </c>
      <c r="F1965" s="82">
        <f t="shared" si="239"/>
        <v>25.278750000000002</v>
      </c>
      <c r="G1965" s="29"/>
      <c r="H1965" s="82">
        <f t="shared" ca="1" si="241"/>
        <v>28.087500000000002</v>
      </c>
      <c r="I1965" s="36">
        <f t="shared" ca="1" si="240"/>
        <v>0</v>
      </c>
      <c r="J1965" s="14"/>
    </row>
    <row r="1966" spans="1:10" ht="15.75" customHeight="1" x14ac:dyDescent="0.25">
      <c r="A1966" s="41" t="s">
        <v>713</v>
      </c>
      <c r="B1966" s="34" t="s">
        <v>1258</v>
      </c>
      <c r="C1966" s="35">
        <v>0.75</v>
      </c>
      <c r="D1966" s="30">
        <f t="shared" si="237"/>
        <v>28.087500000000002</v>
      </c>
      <c r="E1966" s="30">
        <f t="shared" si="238"/>
        <v>26.683125</v>
      </c>
      <c r="F1966" s="82">
        <f t="shared" si="239"/>
        <v>25.278750000000002</v>
      </c>
      <c r="G1966" s="29"/>
      <c r="H1966" s="82">
        <f t="shared" ca="1" si="241"/>
        <v>28.087500000000002</v>
      </c>
      <c r="I1966" s="36">
        <f t="shared" ca="1" si="240"/>
        <v>0</v>
      </c>
      <c r="J1966" s="14"/>
    </row>
    <row r="1967" spans="1:10" ht="15.75" customHeight="1" x14ac:dyDescent="0.25">
      <c r="A1967" s="41" t="s">
        <v>713</v>
      </c>
      <c r="B1967" s="34" t="s">
        <v>1259</v>
      </c>
      <c r="C1967" s="35">
        <v>0.75</v>
      </c>
      <c r="D1967" s="30">
        <f t="shared" si="237"/>
        <v>28.087500000000002</v>
      </c>
      <c r="E1967" s="30">
        <f t="shared" si="238"/>
        <v>26.683125</v>
      </c>
      <c r="F1967" s="82">
        <f t="shared" si="239"/>
        <v>25.278750000000002</v>
      </c>
      <c r="G1967" s="29"/>
      <c r="H1967" s="82">
        <f t="shared" ca="1" si="241"/>
        <v>28.087500000000002</v>
      </c>
      <c r="I1967" s="36">
        <f t="shared" ca="1" si="240"/>
        <v>0</v>
      </c>
      <c r="J1967" s="14"/>
    </row>
    <row r="1968" spans="1:10" ht="15.75" customHeight="1" x14ac:dyDescent="0.25">
      <c r="A1968" s="41" t="s">
        <v>713</v>
      </c>
      <c r="B1968" s="34" t="s">
        <v>1260</v>
      </c>
      <c r="C1968" s="35">
        <v>0.75</v>
      </c>
      <c r="D1968" s="30">
        <f t="shared" si="237"/>
        <v>28.087500000000002</v>
      </c>
      <c r="E1968" s="30">
        <f t="shared" si="238"/>
        <v>26.683125</v>
      </c>
      <c r="F1968" s="82">
        <f t="shared" si="239"/>
        <v>25.278750000000002</v>
      </c>
      <c r="G1968" s="29"/>
      <c r="H1968" s="82">
        <f t="shared" ca="1" si="241"/>
        <v>28.087500000000002</v>
      </c>
      <c r="I1968" s="36">
        <f t="shared" ca="1" si="240"/>
        <v>0</v>
      </c>
      <c r="J1968" s="14"/>
    </row>
    <row r="1969" spans="1:10" ht="15.75" customHeight="1" x14ac:dyDescent="0.25">
      <c r="A1969" s="41" t="s">
        <v>713</v>
      </c>
      <c r="B1969" s="34" t="s">
        <v>1261</v>
      </c>
      <c r="C1969" s="35">
        <v>0.75</v>
      </c>
      <c r="D1969" s="30">
        <f t="shared" si="237"/>
        <v>28.087500000000002</v>
      </c>
      <c r="E1969" s="30">
        <f t="shared" si="238"/>
        <v>26.683125</v>
      </c>
      <c r="F1969" s="82">
        <f t="shared" si="239"/>
        <v>25.278750000000002</v>
      </c>
      <c r="G1969" s="29"/>
      <c r="H1969" s="82">
        <f t="shared" ca="1" si="241"/>
        <v>28.087500000000002</v>
      </c>
      <c r="I1969" s="36">
        <f t="shared" ca="1" si="240"/>
        <v>0</v>
      </c>
      <c r="J1969" s="14"/>
    </row>
    <row r="1970" spans="1:10" ht="15.75" customHeight="1" x14ac:dyDescent="0.25">
      <c r="A1970" s="41" t="s">
        <v>713</v>
      </c>
      <c r="B1970" s="34" t="s">
        <v>1262</v>
      </c>
      <c r="C1970" s="35">
        <v>0.75</v>
      </c>
      <c r="D1970" s="30">
        <f t="shared" si="237"/>
        <v>28.087500000000002</v>
      </c>
      <c r="E1970" s="30">
        <f t="shared" si="238"/>
        <v>26.683125</v>
      </c>
      <c r="F1970" s="82">
        <f t="shared" si="239"/>
        <v>25.278750000000002</v>
      </c>
      <c r="G1970" s="29"/>
      <c r="H1970" s="82">
        <f t="shared" ca="1" si="241"/>
        <v>28.087500000000002</v>
      </c>
      <c r="I1970" s="36">
        <f t="shared" ca="1" si="240"/>
        <v>0</v>
      </c>
      <c r="J1970" s="14"/>
    </row>
    <row r="1971" spans="1:10" ht="15.75" customHeight="1" x14ac:dyDescent="0.25">
      <c r="A1971" s="41" t="s">
        <v>713</v>
      </c>
      <c r="B1971" s="34" t="s">
        <v>1263</v>
      </c>
      <c r="C1971" s="35">
        <v>0.75</v>
      </c>
      <c r="D1971" s="30">
        <f t="shared" si="237"/>
        <v>28.087500000000002</v>
      </c>
      <c r="E1971" s="30">
        <f t="shared" si="238"/>
        <v>26.683125</v>
      </c>
      <c r="F1971" s="82">
        <f t="shared" si="239"/>
        <v>25.278750000000002</v>
      </c>
      <c r="G1971" s="29"/>
      <c r="H1971" s="82">
        <f t="shared" ca="1" si="241"/>
        <v>28.087500000000002</v>
      </c>
      <c r="I1971" s="36">
        <f t="shared" ca="1" si="240"/>
        <v>0</v>
      </c>
      <c r="J1971" s="14"/>
    </row>
    <row r="1972" spans="1:10" ht="15.75" customHeight="1" x14ac:dyDescent="0.25">
      <c r="A1972" s="41" t="s">
        <v>713</v>
      </c>
      <c r="B1972" s="34" t="s">
        <v>1264</v>
      </c>
      <c r="C1972" s="35">
        <v>0.75</v>
      </c>
      <c r="D1972" s="30">
        <f t="shared" si="237"/>
        <v>28.087500000000002</v>
      </c>
      <c r="E1972" s="30">
        <f t="shared" si="238"/>
        <v>26.683125</v>
      </c>
      <c r="F1972" s="82">
        <f t="shared" si="239"/>
        <v>25.278750000000002</v>
      </c>
      <c r="G1972" s="29"/>
      <c r="H1972" s="82">
        <f t="shared" ca="1" si="241"/>
        <v>28.087500000000002</v>
      </c>
      <c r="I1972" s="36">
        <f t="shared" ca="1" si="240"/>
        <v>0</v>
      </c>
      <c r="J1972" s="14"/>
    </row>
    <row r="1973" spans="1:10" ht="15.75" customHeight="1" x14ac:dyDescent="0.25">
      <c r="A1973" s="41" t="s">
        <v>713</v>
      </c>
      <c r="B1973" s="34" t="s">
        <v>1265</v>
      </c>
      <c r="C1973" s="35">
        <v>0.75</v>
      </c>
      <c r="D1973" s="30">
        <f t="shared" si="237"/>
        <v>28.087500000000002</v>
      </c>
      <c r="E1973" s="30">
        <f t="shared" si="238"/>
        <v>26.683125</v>
      </c>
      <c r="F1973" s="82">
        <f t="shared" si="239"/>
        <v>25.278750000000002</v>
      </c>
      <c r="G1973" s="29"/>
      <c r="H1973" s="82">
        <f t="shared" ca="1" si="241"/>
        <v>28.087500000000002</v>
      </c>
      <c r="I1973" s="36">
        <f t="shared" ca="1" si="240"/>
        <v>0</v>
      </c>
      <c r="J1973" s="14"/>
    </row>
    <row r="1974" spans="1:10" ht="15.75" customHeight="1" x14ac:dyDescent="0.25">
      <c r="A1974" s="41" t="s">
        <v>713</v>
      </c>
      <c r="B1974" s="34" t="s">
        <v>1266</v>
      </c>
      <c r="C1974" s="35">
        <v>0.75</v>
      </c>
      <c r="D1974" s="30">
        <f t="shared" si="237"/>
        <v>28.087500000000002</v>
      </c>
      <c r="E1974" s="30">
        <f t="shared" si="238"/>
        <v>26.683125</v>
      </c>
      <c r="F1974" s="82">
        <f t="shared" si="239"/>
        <v>25.278750000000002</v>
      </c>
      <c r="G1974" s="29"/>
      <c r="H1974" s="82">
        <f t="shared" ca="1" si="241"/>
        <v>28.087500000000002</v>
      </c>
      <c r="I1974" s="36">
        <f t="shared" ca="1" si="240"/>
        <v>0</v>
      </c>
      <c r="J1974" s="14"/>
    </row>
    <row r="1975" spans="1:10" ht="15.75" customHeight="1" x14ac:dyDescent="0.25">
      <c r="A1975" s="41" t="s">
        <v>713</v>
      </c>
      <c r="B1975" s="34" t="s">
        <v>1267</v>
      </c>
      <c r="C1975" s="35">
        <v>0.75</v>
      </c>
      <c r="D1975" s="30">
        <f t="shared" si="237"/>
        <v>28.087500000000002</v>
      </c>
      <c r="E1975" s="30">
        <f t="shared" si="238"/>
        <v>26.683125</v>
      </c>
      <c r="F1975" s="82">
        <f t="shared" si="239"/>
        <v>25.278750000000002</v>
      </c>
      <c r="G1975" s="29"/>
      <c r="H1975" s="82">
        <f t="shared" ca="1" si="241"/>
        <v>28.087500000000002</v>
      </c>
      <c r="I1975" s="36">
        <f t="shared" ca="1" si="240"/>
        <v>0</v>
      </c>
      <c r="J1975" s="14"/>
    </row>
    <row r="1976" spans="1:10" ht="15.75" customHeight="1" x14ac:dyDescent="0.25">
      <c r="A1976" s="41" t="s">
        <v>713</v>
      </c>
      <c r="B1976" s="34" t="s">
        <v>1268</v>
      </c>
      <c r="C1976" s="35">
        <v>0.75</v>
      </c>
      <c r="D1976" s="30">
        <f t="shared" si="237"/>
        <v>28.087500000000002</v>
      </c>
      <c r="E1976" s="30">
        <f t="shared" si="238"/>
        <v>26.683125</v>
      </c>
      <c r="F1976" s="82">
        <f t="shared" si="239"/>
        <v>25.278750000000002</v>
      </c>
      <c r="G1976" s="29"/>
      <c r="H1976" s="82">
        <f t="shared" ca="1" si="241"/>
        <v>28.087500000000002</v>
      </c>
      <c r="I1976" s="36">
        <f t="shared" ca="1" si="240"/>
        <v>0</v>
      </c>
      <c r="J1976" s="14"/>
    </row>
    <row r="1977" spans="1:10" ht="15.75" customHeight="1" x14ac:dyDescent="0.25">
      <c r="A1977" s="41" t="s">
        <v>713</v>
      </c>
      <c r="B1977" s="34" t="s">
        <v>1269</v>
      </c>
      <c r="C1977" s="35">
        <v>0.75</v>
      </c>
      <c r="D1977" s="30">
        <f t="shared" si="237"/>
        <v>28.087500000000002</v>
      </c>
      <c r="E1977" s="30">
        <f t="shared" si="238"/>
        <v>26.683125</v>
      </c>
      <c r="F1977" s="82">
        <f t="shared" si="239"/>
        <v>25.278750000000002</v>
      </c>
      <c r="G1977" s="29"/>
      <c r="H1977" s="82">
        <f t="shared" ca="1" si="241"/>
        <v>28.087500000000002</v>
      </c>
      <c r="I1977" s="36">
        <f t="shared" ca="1" si="240"/>
        <v>0</v>
      </c>
      <c r="J1977" s="14"/>
    </row>
    <row r="1978" spans="1:10" ht="15.75" customHeight="1" x14ac:dyDescent="0.25">
      <c r="A1978" s="41" t="s">
        <v>713</v>
      </c>
      <c r="B1978" s="34" t="s">
        <v>1270</v>
      </c>
      <c r="C1978" s="35">
        <v>0.75</v>
      </c>
      <c r="D1978" s="30">
        <f t="shared" si="237"/>
        <v>28.087500000000002</v>
      </c>
      <c r="E1978" s="30">
        <f t="shared" si="238"/>
        <v>26.683125</v>
      </c>
      <c r="F1978" s="82">
        <f t="shared" si="239"/>
        <v>25.278750000000002</v>
      </c>
      <c r="G1978" s="29"/>
      <c r="H1978" s="82">
        <f t="shared" ca="1" si="241"/>
        <v>28.087500000000002</v>
      </c>
      <c r="I1978" s="36">
        <f t="shared" ca="1" si="240"/>
        <v>0</v>
      </c>
      <c r="J1978" s="14"/>
    </row>
    <row r="1979" spans="1:10" ht="15.75" customHeight="1" x14ac:dyDescent="0.25">
      <c r="A1979" s="41" t="s">
        <v>713</v>
      </c>
      <c r="B1979" s="34" t="s">
        <v>1271</v>
      </c>
      <c r="C1979" s="35">
        <v>0.75</v>
      </c>
      <c r="D1979" s="30">
        <f t="shared" si="237"/>
        <v>28.087500000000002</v>
      </c>
      <c r="E1979" s="30">
        <f t="shared" si="238"/>
        <v>26.683125</v>
      </c>
      <c r="F1979" s="82">
        <f t="shared" si="239"/>
        <v>25.278750000000002</v>
      </c>
      <c r="G1979" s="29"/>
      <c r="H1979" s="82">
        <f t="shared" ca="1" si="241"/>
        <v>28.087500000000002</v>
      </c>
      <c r="I1979" s="36">
        <f t="shared" ca="1" si="240"/>
        <v>0</v>
      </c>
      <c r="J1979" s="14"/>
    </row>
    <row r="1980" spans="1:10" ht="15.75" customHeight="1" x14ac:dyDescent="0.25">
      <c r="A1980" s="41" t="s">
        <v>713</v>
      </c>
      <c r="B1980" s="34" t="s">
        <v>1272</v>
      </c>
      <c r="C1980" s="35">
        <v>0.75</v>
      </c>
      <c r="D1980" s="30">
        <f t="shared" si="237"/>
        <v>28.087500000000002</v>
      </c>
      <c r="E1980" s="30">
        <f t="shared" si="238"/>
        <v>26.683125</v>
      </c>
      <c r="F1980" s="82">
        <f t="shared" si="239"/>
        <v>25.278750000000002</v>
      </c>
      <c r="G1980" s="29"/>
      <c r="H1980" s="82">
        <f t="shared" ca="1" si="241"/>
        <v>28.087500000000002</v>
      </c>
      <c r="I1980" s="36">
        <f t="shared" ca="1" si="240"/>
        <v>0</v>
      </c>
      <c r="J1980" s="14"/>
    </row>
    <row r="1981" spans="1:10" ht="15.75" customHeight="1" x14ac:dyDescent="0.25">
      <c r="A1981" s="41" t="s">
        <v>713</v>
      </c>
      <c r="B1981" s="34" t="s">
        <v>1273</v>
      </c>
      <c r="C1981" s="35">
        <v>0.75</v>
      </c>
      <c r="D1981" s="30">
        <f t="shared" si="237"/>
        <v>28.087500000000002</v>
      </c>
      <c r="E1981" s="30">
        <f t="shared" si="238"/>
        <v>26.683125</v>
      </c>
      <c r="F1981" s="82">
        <f t="shared" si="239"/>
        <v>25.278750000000002</v>
      </c>
      <c r="G1981" s="29"/>
      <c r="H1981" s="82">
        <f t="shared" ca="1" si="241"/>
        <v>28.087500000000002</v>
      </c>
      <c r="I1981" s="36">
        <f t="shared" ca="1" si="240"/>
        <v>0</v>
      </c>
      <c r="J1981" s="14"/>
    </row>
    <row r="1982" spans="1:10" ht="15.75" customHeight="1" x14ac:dyDescent="0.25">
      <c r="A1982" s="41" t="s">
        <v>713</v>
      </c>
      <c r="B1982" s="34" t="s">
        <v>1274</v>
      </c>
      <c r="C1982" s="35">
        <v>0.75</v>
      </c>
      <c r="D1982" s="30">
        <f t="shared" si="237"/>
        <v>28.087500000000002</v>
      </c>
      <c r="E1982" s="30">
        <f t="shared" si="238"/>
        <v>26.683125</v>
      </c>
      <c r="F1982" s="82">
        <f t="shared" si="239"/>
        <v>25.278750000000002</v>
      </c>
      <c r="G1982" s="29"/>
      <c r="H1982" s="82">
        <f t="shared" ca="1" si="241"/>
        <v>28.087500000000002</v>
      </c>
      <c r="I1982" s="36">
        <f t="shared" ca="1" si="240"/>
        <v>0</v>
      </c>
      <c r="J1982" s="14"/>
    </row>
    <row r="1983" spans="1:10" ht="15.75" customHeight="1" x14ac:dyDescent="0.25">
      <c r="A1983" s="41" t="s">
        <v>713</v>
      </c>
      <c r="B1983" s="34" t="s">
        <v>1275</v>
      </c>
      <c r="C1983" s="35">
        <v>0.75</v>
      </c>
      <c r="D1983" s="30">
        <f t="shared" si="237"/>
        <v>28.087500000000002</v>
      </c>
      <c r="E1983" s="30">
        <f t="shared" si="238"/>
        <v>26.683125</v>
      </c>
      <c r="F1983" s="82">
        <f t="shared" si="239"/>
        <v>25.278750000000002</v>
      </c>
      <c r="G1983" s="29"/>
      <c r="H1983" s="82">
        <f t="shared" ca="1" si="241"/>
        <v>28.087500000000002</v>
      </c>
      <c r="I1983" s="36">
        <f t="shared" ca="1" si="240"/>
        <v>0</v>
      </c>
      <c r="J1983" s="14"/>
    </row>
    <row r="1984" spans="1:10" ht="15.75" customHeight="1" x14ac:dyDescent="0.25">
      <c r="A1984" s="41" t="s">
        <v>713</v>
      </c>
      <c r="B1984" s="34" t="s">
        <v>1276</v>
      </c>
      <c r="C1984" s="35">
        <v>0.75</v>
      </c>
      <c r="D1984" s="30">
        <f t="shared" si="237"/>
        <v>28.087500000000002</v>
      </c>
      <c r="E1984" s="30">
        <f t="shared" si="238"/>
        <v>26.683125</v>
      </c>
      <c r="F1984" s="82">
        <f t="shared" si="239"/>
        <v>25.278750000000002</v>
      </c>
      <c r="G1984" s="29"/>
      <c r="H1984" s="82">
        <f t="shared" ca="1" si="241"/>
        <v>28.087500000000002</v>
      </c>
      <c r="I1984" s="36">
        <f t="shared" ca="1" si="240"/>
        <v>0</v>
      </c>
      <c r="J1984" s="14"/>
    </row>
    <row r="1985" spans="1:10" ht="15.75" customHeight="1" x14ac:dyDescent="0.25">
      <c r="A1985" s="41" t="s">
        <v>713</v>
      </c>
      <c r="B1985" s="34" t="s">
        <v>1277</v>
      </c>
      <c r="C1985" s="35">
        <v>0.75</v>
      </c>
      <c r="D1985" s="30">
        <f t="shared" si="237"/>
        <v>28.087500000000002</v>
      </c>
      <c r="E1985" s="30">
        <f t="shared" si="238"/>
        <v>26.683125</v>
      </c>
      <c r="F1985" s="82">
        <f t="shared" si="239"/>
        <v>25.278750000000002</v>
      </c>
      <c r="G1985" s="29"/>
      <c r="H1985" s="82">
        <f t="shared" ca="1" si="241"/>
        <v>28.087500000000002</v>
      </c>
      <c r="I1985" s="36">
        <f t="shared" ca="1" si="240"/>
        <v>0</v>
      </c>
      <c r="J1985" s="14"/>
    </row>
    <row r="1986" spans="1:10" ht="15.75" customHeight="1" x14ac:dyDescent="0.25">
      <c r="A1986" s="41" t="s">
        <v>713</v>
      </c>
      <c r="B1986" s="34" t="s">
        <v>1278</v>
      </c>
      <c r="C1986" s="35">
        <v>0.75</v>
      </c>
      <c r="D1986" s="30">
        <f t="shared" si="237"/>
        <v>28.087500000000002</v>
      </c>
      <c r="E1986" s="30">
        <f t="shared" si="238"/>
        <v>26.683125</v>
      </c>
      <c r="F1986" s="82">
        <f t="shared" si="239"/>
        <v>25.278750000000002</v>
      </c>
      <c r="G1986" s="29"/>
      <c r="H1986" s="82">
        <f t="shared" ca="1" si="241"/>
        <v>28.087500000000002</v>
      </c>
      <c r="I1986" s="36">
        <f t="shared" ca="1" si="240"/>
        <v>0</v>
      </c>
      <c r="J1986" s="14"/>
    </row>
    <row r="1987" spans="1:10" ht="15.75" customHeight="1" x14ac:dyDescent="0.25">
      <c r="A1987" s="41" t="s">
        <v>713</v>
      </c>
      <c r="B1987" s="34" t="s">
        <v>1279</v>
      </c>
      <c r="C1987" s="35">
        <v>0.75</v>
      </c>
      <c r="D1987" s="30">
        <f t="shared" si="237"/>
        <v>28.087500000000002</v>
      </c>
      <c r="E1987" s="30">
        <f t="shared" si="238"/>
        <v>26.683125</v>
      </c>
      <c r="F1987" s="82">
        <f t="shared" si="239"/>
        <v>25.278750000000002</v>
      </c>
      <c r="G1987" s="29"/>
      <c r="H1987" s="82">
        <f t="shared" ca="1" si="241"/>
        <v>28.087500000000002</v>
      </c>
      <c r="I1987" s="36">
        <f t="shared" ca="1" si="240"/>
        <v>0</v>
      </c>
      <c r="J1987" s="14"/>
    </row>
    <row r="1988" spans="1:10" ht="15.75" customHeight="1" x14ac:dyDescent="0.25">
      <c r="A1988" s="41" t="s">
        <v>713</v>
      </c>
      <c r="B1988" s="34" t="s">
        <v>1280</v>
      </c>
      <c r="C1988" s="35">
        <v>0.75</v>
      </c>
      <c r="D1988" s="30">
        <f t="shared" si="237"/>
        <v>28.087500000000002</v>
      </c>
      <c r="E1988" s="30">
        <f t="shared" si="238"/>
        <v>26.683125</v>
      </c>
      <c r="F1988" s="82">
        <f t="shared" si="239"/>
        <v>25.278750000000002</v>
      </c>
      <c r="G1988" s="29"/>
      <c r="H1988" s="82">
        <f t="shared" ca="1" si="241"/>
        <v>28.087500000000002</v>
      </c>
      <c r="I1988" s="36">
        <f t="shared" ca="1" si="240"/>
        <v>0</v>
      </c>
      <c r="J1988" s="14"/>
    </row>
    <row r="1989" spans="1:10" ht="15.75" customHeight="1" x14ac:dyDescent="0.25">
      <c r="A1989" s="41" t="s">
        <v>713</v>
      </c>
      <c r="B1989" s="34" t="s">
        <v>103</v>
      </c>
      <c r="C1989" s="35">
        <v>0.75</v>
      </c>
      <c r="D1989" s="30">
        <f t="shared" si="237"/>
        <v>28.087500000000002</v>
      </c>
      <c r="E1989" s="30">
        <f t="shared" si="238"/>
        <v>26.683125</v>
      </c>
      <c r="F1989" s="82">
        <f t="shared" si="239"/>
        <v>25.278750000000002</v>
      </c>
      <c r="G1989" s="29"/>
      <c r="H1989" s="82">
        <f t="shared" ca="1" si="241"/>
        <v>28.087500000000002</v>
      </c>
      <c r="I1989" s="36">
        <f t="shared" ca="1" si="240"/>
        <v>0</v>
      </c>
      <c r="J1989" s="14"/>
    </row>
    <row r="1990" spans="1:10" ht="15.75" customHeight="1" x14ac:dyDescent="0.25">
      <c r="A1990" s="41" t="s">
        <v>713</v>
      </c>
      <c r="B1990" s="34" t="s">
        <v>1281</v>
      </c>
      <c r="C1990" s="35">
        <v>0.75</v>
      </c>
      <c r="D1990" s="30">
        <f t="shared" si="237"/>
        <v>28.087500000000002</v>
      </c>
      <c r="E1990" s="30">
        <f t="shared" si="238"/>
        <v>26.683125</v>
      </c>
      <c r="F1990" s="82">
        <f t="shared" si="239"/>
        <v>25.278750000000002</v>
      </c>
      <c r="G1990" s="29"/>
      <c r="H1990" s="82">
        <f t="shared" ca="1" si="241"/>
        <v>28.087500000000002</v>
      </c>
      <c r="I1990" s="36">
        <f t="shared" ca="1" si="240"/>
        <v>0</v>
      </c>
      <c r="J1990" s="14"/>
    </row>
    <row r="1991" spans="1:10" ht="15.75" customHeight="1" x14ac:dyDescent="0.25">
      <c r="A1991" s="41" t="s">
        <v>713</v>
      </c>
      <c r="B1991" s="34" t="s">
        <v>1282</v>
      </c>
      <c r="C1991" s="35">
        <v>0.75</v>
      </c>
      <c r="D1991" s="30">
        <f t="shared" si="237"/>
        <v>28.087500000000002</v>
      </c>
      <c r="E1991" s="30">
        <f t="shared" si="238"/>
        <v>26.683125</v>
      </c>
      <c r="F1991" s="82">
        <f t="shared" si="239"/>
        <v>25.278750000000002</v>
      </c>
      <c r="G1991" s="29"/>
      <c r="H1991" s="82">
        <f t="shared" ca="1" si="241"/>
        <v>28.087500000000002</v>
      </c>
      <c r="I1991" s="36">
        <f t="shared" ca="1" si="240"/>
        <v>0</v>
      </c>
      <c r="J1991" s="14"/>
    </row>
    <row r="1992" spans="1:10" ht="15.75" customHeight="1" x14ac:dyDescent="0.25">
      <c r="A1992" s="41" t="s">
        <v>713</v>
      </c>
      <c r="B1992" s="34" t="s">
        <v>1283</v>
      </c>
      <c r="C1992" s="35">
        <v>0.75</v>
      </c>
      <c r="D1992" s="30">
        <f t="shared" si="237"/>
        <v>28.087500000000002</v>
      </c>
      <c r="E1992" s="30">
        <f t="shared" si="238"/>
        <v>26.683125</v>
      </c>
      <c r="F1992" s="82">
        <f t="shared" si="239"/>
        <v>25.278750000000002</v>
      </c>
      <c r="G1992" s="29"/>
      <c r="H1992" s="82">
        <f t="shared" ca="1" si="241"/>
        <v>28.087500000000002</v>
      </c>
      <c r="I1992" s="36">
        <f t="shared" ca="1" si="240"/>
        <v>0</v>
      </c>
      <c r="J1992" s="14"/>
    </row>
    <row r="1993" spans="1:10" ht="15.75" customHeight="1" x14ac:dyDescent="0.25">
      <c r="A1993" s="41" t="s">
        <v>713</v>
      </c>
      <c r="B1993" s="34" t="s">
        <v>1284</v>
      </c>
      <c r="C1993" s="35">
        <v>0.75</v>
      </c>
      <c r="D1993" s="30">
        <f t="shared" ref="D1993:D2038" si="242">C1993*$K$9</f>
        <v>28.087500000000002</v>
      </c>
      <c r="E1993" s="30">
        <f t="shared" ref="E1993:E2038" si="243">D1993*0.95</f>
        <v>26.683125</v>
      </c>
      <c r="F1993" s="82">
        <f t="shared" ref="F1993:F2038" si="244">D1993*0.9</f>
        <v>25.278750000000002</v>
      </c>
      <c r="G1993" s="29"/>
      <c r="H1993" s="82">
        <f t="shared" ca="1" si="241"/>
        <v>28.087500000000002</v>
      </c>
      <c r="I1993" s="36">
        <f t="shared" ref="I1993:I2038" ca="1" si="245">G1993*H1993</f>
        <v>0</v>
      </c>
      <c r="J1993" s="14"/>
    </row>
    <row r="1994" spans="1:10" ht="15.75" customHeight="1" x14ac:dyDescent="0.25">
      <c r="A1994" s="41" t="s">
        <v>713</v>
      </c>
      <c r="B1994" s="34" t="s">
        <v>1285</v>
      </c>
      <c r="C1994" s="35">
        <v>0.75</v>
      </c>
      <c r="D1994" s="30">
        <f t="shared" si="242"/>
        <v>28.087500000000002</v>
      </c>
      <c r="E1994" s="30">
        <f t="shared" si="243"/>
        <v>26.683125</v>
      </c>
      <c r="F1994" s="82">
        <f t="shared" si="244"/>
        <v>25.278750000000002</v>
      </c>
      <c r="G1994" s="29"/>
      <c r="H1994" s="82">
        <f t="shared" ca="1" si="241"/>
        <v>28.087500000000002</v>
      </c>
      <c r="I1994" s="36">
        <f t="shared" ca="1" si="245"/>
        <v>0</v>
      </c>
      <c r="J1994" s="14"/>
    </row>
    <row r="1995" spans="1:10" ht="15.75" customHeight="1" x14ac:dyDescent="0.25">
      <c r="A1995" s="41" t="s">
        <v>713</v>
      </c>
      <c r="B1995" s="34" t="s">
        <v>1286</v>
      </c>
      <c r="C1995" s="35">
        <v>0.75</v>
      </c>
      <c r="D1995" s="30">
        <f t="shared" si="242"/>
        <v>28.087500000000002</v>
      </c>
      <c r="E1995" s="30">
        <f t="shared" si="243"/>
        <v>26.683125</v>
      </c>
      <c r="F1995" s="82">
        <f t="shared" si="244"/>
        <v>25.278750000000002</v>
      </c>
      <c r="G1995" s="29"/>
      <c r="H1995" s="82">
        <f t="shared" ca="1" si="241"/>
        <v>28.087500000000002</v>
      </c>
      <c r="I1995" s="36">
        <f t="shared" ca="1" si="245"/>
        <v>0</v>
      </c>
      <c r="J1995" s="14"/>
    </row>
    <row r="1996" spans="1:10" ht="15.75" customHeight="1" x14ac:dyDescent="0.25">
      <c r="A1996" s="41" t="s">
        <v>713</v>
      </c>
      <c r="B1996" s="34" t="s">
        <v>1287</v>
      </c>
      <c r="C1996" s="35">
        <v>0.75</v>
      </c>
      <c r="D1996" s="30">
        <f t="shared" si="242"/>
        <v>28.087500000000002</v>
      </c>
      <c r="E1996" s="30">
        <f t="shared" si="243"/>
        <v>26.683125</v>
      </c>
      <c r="F1996" s="82">
        <f t="shared" si="244"/>
        <v>25.278750000000002</v>
      </c>
      <c r="G1996" s="29"/>
      <c r="H1996" s="82">
        <f t="shared" ca="1" si="241"/>
        <v>28.087500000000002</v>
      </c>
      <c r="I1996" s="36">
        <f t="shared" ca="1" si="245"/>
        <v>0</v>
      </c>
      <c r="J1996" s="14"/>
    </row>
    <row r="1997" spans="1:10" ht="15.75" customHeight="1" x14ac:dyDescent="0.25">
      <c r="A1997" s="41" t="s">
        <v>713</v>
      </c>
      <c r="B1997" s="34" t="s">
        <v>1288</v>
      </c>
      <c r="C1997" s="35">
        <v>0.75</v>
      </c>
      <c r="D1997" s="30">
        <f t="shared" si="242"/>
        <v>28.087500000000002</v>
      </c>
      <c r="E1997" s="30">
        <f t="shared" si="243"/>
        <v>26.683125</v>
      </c>
      <c r="F1997" s="82">
        <f t="shared" si="244"/>
        <v>25.278750000000002</v>
      </c>
      <c r="G1997" s="29"/>
      <c r="H1997" s="82">
        <f t="shared" ref="H1997:H2060" ca="1" si="246">IF($H$8&lt;2500,D1997, IF(AND($H$8&lt;5000,$H$8&gt;2500),E1997,F1997))</f>
        <v>28.087500000000002</v>
      </c>
      <c r="I1997" s="36">
        <f t="shared" ca="1" si="245"/>
        <v>0</v>
      </c>
      <c r="J1997" s="14"/>
    </row>
    <row r="1998" spans="1:10" ht="15.75" customHeight="1" x14ac:dyDescent="0.25">
      <c r="A1998" s="41" t="s">
        <v>713</v>
      </c>
      <c r="B1998" s="34" t="s">
        <v>1289</v>
      </c>
      <c r="C1998" s="35">
        <v>0.75</v>
      </c>
      <c r="D1998" s="30">
        <f t="shared" si="242"/>
        <v>28.087500000000002</v>
      </c>
      <c r="E1998" s="30">
        <f t="shared" si="243"/>
        <v>26.683125</v>
      </c>
      <c r="F1998" s="82">
        <f t="shared" si="244"/>
        <v>25.278750000000002</v>
      </c>
      <c r="G1998" s="29"/>
      <c r="H1998" s="82">
        <f t="shared" ca="1" si="246"/>
        <v>28.087500000000002</v>
      </c>
      <c r="I1998" s="36">
        <f t="shared" ca="1" si="245"/>
        <v>0</v>
      </c>
      <c r="J1998" s="14"/>
    </row>
    <row r="1999" spans="1:10" ht="15.75" customHeight="1" x14ac:dyDescent="0.25">
      <c r="A1999" s="41" t="s">
        <v>713</v>
      </c>
      <c r="B1999" s="34" t="s">
        <v>1290</v>
      </c>
      <c r="C1999" s="35">
        <v>0.75</v>
      </c>
      <c r="D1999" s="30">
        <f t="shared" si="242"/>
        <v>28.087500000000002</v>
      </c>
      <c r="E1999" s="30">
        <f t="shared" si="243"/>
        <v>26.683125</v>
      </c>
      <c r="F1999" s="82">
        <f t="shared" si="244"/>
        <v>25.278750000000002</v>
      </c>
      <c r="G1999" s="29"/>
      <c r="H1999" s="82">
        <f t="shared" ca="1" si="246"/>
        <v>28.087500000000002</v>
      </c>
      <c r="I1999" s="36">
        <f t="shared" ca="1" si="245"/>
        <v>0</v>
      </c>
      <c r="J1999" s="14"/>
    </row>
    <row r="2000" spans="1:10" ht="15.75" customHeight="1" x14ac:dyDescent="0.25">
      <c r="A2000" s="41" t="s">
        <v>713</v>
      </c>
      <c r="B2000" s="34" t="s">
        <v>1291</v>
      </c>
      <c r="C2000" s="35">
        <v>0.75</v>
      </c>
      <c r="D2000" s="30">
        <f t="shared" si="242"/>
        <v>28.087500000000002</v>
      </c>
      <c r="E2000" s="30">
        <f t="shared" si="243"/>
        <v>26.683125</v>
      </c>
      <c r="F2000" s="82">
        <f t="shared" si="244"/>
        <v>25.278750000000002</v>
      </c>
      <c r="G2000" s="29"/>
      <c r="H2000" s="82">
        <f t="shared" ca="1" si="246"/>
        <v>28.087500000000002</v>
      </c>
      <c r="I2000" s="36">
        <f t="shared" ca="1" si="245"/>
        <v>0</v>
      </c>
      <c r="J2000" s="14"/>
    </row>
    <row r="2001" spans="1:10" ht="15.75" customHeight="1" x14ac:dyDescent="0.25">
      <c r="A2001" s="41" t="s">
        <v>713</v>
      </c>
      <c r="B2001" s="34" t="s">
        <v>1292</v>
      </c>
      <c r="C2001" s="35">
        <v>0.75</v>
      </c>
      <c r="D2001" s="30">
        <f t="shared" si="242"/>
        <v>28.087500000000002</v>
      </c>
      <c r="E2001" s="30">
        <f t="shared" si="243"/>
        <v>26.683125</v>
      </c>
      <c r="F2001" s="82">
        <f t="shared" si="244"/>
        <v>25.278750000000002</v>
      </c>
      <c r="G2001" s="29"/>
      <c r="H2001" s="82">
        <f t="shared" ca="1" si="246"/>
        <v>28.087500000000002</v>
      </c>
      <c r="I2001" s="36">
        <f t="shared" ca="1" si="245"/>
        <v>0</v>
      </c>
      <c r="J2001" s="14"/>
    </row>
    <row r="2002" spans="1:10" ht="15.75" customHeight="1" x14ac:dyDescent="0.25">
      <c r="A2002" s="41" t="s">
        <v>713</v>
      </c>
      <c r="B2002" s="34" t="s">
        <v>1293</v>
      </c>
      <c r="C2002" s="35">
        <v>0.75</v>
      </c>
      <c r="D2002" s="30">
        <f t="shared" si="242"/>
        <v>28.087500000000002</v>
      </c>
      <c r="E2002" s="30">
        <f t="shared" si="243"/>
        <v>26.683125</v>
      </c>
      <c r="F2002" s="82">
        <f t="shared" si="244"/>
        <v>25.278750000000002</v>
      </c>
      <c r="G2002" s="29"/>
      <c r="H2002" s="82">
        <f t="shared" ca="1" si="246"/>
        <v>28.087500000000002</v>
      </c>
      <c r="I2002" s="36">
        <f t="shared" ca="1" si="245"/>
        <v>0</v>
      </c>
      <c r="J2002" s="14"/>
    </row>
    <row r="2003" spans="1:10" ht="15.75" customHeight="1" x14ac:dyDescent="0.25">
      <c r="A2003" s="41" t="s">
        <v>713</v>
      </c>
      <c r="B2003" s="34" t="s">
        <v>1294</v>
      </c>
      <c r="C2003" s="35">
        <v>0.75</v>
      </c>
      <c r="D2003" s="30">
        <f t="shared" si="242"/>
        <v>28.087500000000002</v>
      </c>
      <c r="E2003" s="30">
        <f t="shared" si="243"/>
        <v>26.683125</v>
      </c>
      <c r="F2003" s="82">
        <f t="shared" si="244"/>
        <v>25.278750000000002</v>
      </c>
      <c r="G2003" s="29"/>
      <c r="H2003" s="82">
        <f t="shared" ca="1" si="246"/>
        <v>28.087500000000002</v>
      </c>
      <c r="I2003" s="36">
        <f t="shared" ca="1" si="245"/>
        <v>0</v>
      </c>
      <c r="J2003" s="14"/>
    </row>
    <row r="2004" spans="1:10" ht="15.75" customHeight="1" x14ac:dyDescent="0.25">
      <c r="A2004" s="41" t="s">
        <v>713</v>
      </c>
      <c r="B2004" s="34" t="s">
        <v>1295</v>
      </c>
      <c r="C2004" s="35">
        <v>0.75</v>
      </c>
      <c r="D2004" s="30">
        <f t="shared" si="242"/>
        <v>28.087500000000002</v>
      </c>
      <c r="E2004" s="30">
        <f t="shared" si="243"/>
        <v>26.683125</v>
      </c>
      <c r="F2004" s="82">
        <f t="shared" si="244"/>
        <v>25.278750000000002</v>
      </c>
      <c r="G2004" s="29"/>
      <c r="H2004" s="82">
        <f t="shared" ca="1" si="246"/>
        <v>28.087500000000002</v>
      </c>
      <c r="I2004" s="36">
        <f t="shared" ca="1" si="245"/>
        <v>0</v>
      </c>
      <c r="J2004" s="14"/>
    </row>
    <row r="2005" spans="1:10" ht="15.75" customHeight="1" x14ac:dyDescent="0.25">
      <c r="A2005" s="41" t="s">
        <v>713</v>
      </c>
      <c r="B2005" s="34" t="s">
        <v>1296</v>
      </c>
      <c r="C2005" s="35">
        <v>0.75</v>
      </c>
      <c r="D2005" s="30">
        <f t="shared" si="242"/>
        <v>28.087500000000002</v>
      </c>
      <c r="E2005" s="30">
        <f t="shared" si="243"/>
        <v>26.683125</v>
      </c>
      <c r="F2005" s="82">
        <f t="shared" si="244"/>
        <v>25.278750000000002</v>
      </c>
      <c r="G2005" s="29"/>
      <c r="H2005" s="82">
        <f t="shared" ca="1" si="246"/>
        <v>28.087500000000002</v>
      </c>
      <c r="I2005" s="36">
        <f t="shared" ca="1" si="245"/>
        <v>0</v>
      </c>
      <c r="J2005" s="14"/>
    </row>
    <row r="2006" spans="1:10" ht="15.75" customHeight="1" x14ac:dyDescent="0.25">
      <c r="A2006" s="41" t="s">
        <v>713</v>
      </c>
      <c r="B2006" s="34" t="s">
        <v>1297</v>
      </c>
      <c r="C2006" s="35">
        <v>0.75</v>
      </c>
      <c r="D2006" s="30">
        <f t="shared" si="242"/>
        <v>28.087500000000002</v>
      </c>
      <c r="E2006" s="30">
        <f t="shared" si="243"/>
        <v>26.683125</v>
      </c>
      <c r="F2006" s="82">
        <f t="shared" si="244"/>
        <v>25.278750000000002</v>
      </c>
      <c r="G2006" s="29"/>
      <c r="H2006" s="82">
        <f t="shared" ca="1" si="246"/>
        <v>28.087500000000002</v>
      </c>
      <c r="I2006" s="36">
        <f t="shared" ca="1" si="245"/>
        <v>0</v>
      </c>
      <c r="J2006" s="14"/>
    </row>
    <row r="2007" spans="1:10" ht="15.75" customHeight="1" x14ac:dyDescent="0.25">
      <c r="A2007" s="41" t="s">
        <v>713</v>
      </c>
      <c r="B2007" s="34" t="s">
        <v>1298</v>
      </c>
      <c r="C2007" s="35">
        <v>0.75</v>
      </c>
      <c r="D2007" s="30">
        <f t="shared" si="242"/>
        <v>28.087500000000002</v>
      </c>
      <c r="E2007" s="30">
        <f t="shared" si="243"/>
        <v>26.683125</v>
      </c>
      <c r="F2007" s="82">
        <f t="shared" si="244"/>
        <v>25.278750000000002</v>
      </c>
      <c r="G2007" s="29"/>
      <c r="H2007" s="82">
        <f t="shared" ca="1" si="246"/>
        <v>28.087500000000002</v>
      </c>
      <c r="I2007" s="36">
        <f t="shared" ca="1" si="245"/>
        <v>0</v>
      </c>
      <c r="J2007" s="14"/>
    </row>
    <row r="2008" spans="1:10" ht="15.75" customHeight="1" x14ac:dyDescent="0.25">
      <c r="A2008" s="41" t="s">
        <v>713</v>
      </c>
      <c r="B2008" s="34" t="s">
        <v>1299</v>
      </c>
      <c r="C2008" s="35">
        <v>0.75</v>
      </c>
      <c r="D2008" s="30">
        <f t="shared" si="242"/>
        <v>28.087500000000002</v>
      </c>
      <c r="E2008" s="30">
        <f t="shared" si="243"/>
        <v>26.683125</v>
      </c>
      <c r="F2008" s="82">
        <f t="shared" si="244"/>
        <v>25.278750000000002</v>
      </c>
      <c r="G2008" s="29"/>
      <c r="H2008" s="82">
        <f t="shared" ca="1" si="246"/>
        <v>28.087500000000002</v>
      </c>
      <c r="I2008" s="36">
        <f t="shared" ca="1" si="245"/>
        <v>0</v>
      </c>
      <c r="J2008" s="14"/>
    </row>
    <row r="2009" spans="1:10" ht="15.75" customHeight="1" x14ac:dyDescent="0.25">
      <c r="A2009" s="41" t="s">
        <v>713</v>
      </c>
      <c r="B2009" s="34" t="s">
        <v>1300</v>
      </c>
      <c r="C2009" s="35">
        <v>0.75</v>
      </c>
      <c r="D2009" s="30">
        <f t="shared" si="242"/>
        <v>28.087500000000002</v>
      </c>
      <c r="E2009" s="30">
        <f t="shared" si="243"/>
        <v>26.683125</v>
      </c>
      <c r="F2009" s="82">
        <f t="shared" si="244"/>
        <v>25.278750000000002</v>
      </c>
      <c r="G2009" s="29"/>
      <c r="H2009" s="82">
        <f t="shared" ca="1" si="246"/>
        <v>28.087500000000002</v>
      </c>
      <c r="I2009" s="36">
        <f t="shared" ca="1" si="245"/>
        <v>0</v>
      </c>
      <c r="J2009" s="14"/>
    </row>
    <row r="2010" spans="1:10" ht="15.75" customHeight="1" x14ac:dyDescent="0.25">
      <c r="A2010" s="41" t="s">
        <v>713</v>
      </c>
      <c r="B2010" s="34" t="s">
        <v>1301</v>
      </c>
      <c r="C2010" s="35">
        <v>0.75</v>
      </c>
      <c r="D2010" s="30">
        <f t="shared" si="242"/>
        <v>28.087500000000002</v>
      </c>
      <c r="E2010" s="30">
        <f t="shared" si="243"/>
        <v>26.683125</v>
      </c>
      <c r="F2010" s="82">
        <f t="shared" si="244"/>
        <v>25.278750000000002</v>
      </c>
      <c r="G2010" s="29"/>
      <c r="H2010" s="82">
        <f t="shared" ca="1" si="246"/>
        <v>28.087500000000002</v>
      </c>
      <c r="I2010" s="36">
        <f t="shared" ca="1" si="245"/>
        <v>0</v>
      </c>
      <c r="J2010" s="14"/>
    </row>
    <row r="2011" spans="1:10" ht="15.75" customHeight="1" x14ac:dyDescent="0.25">
      <c r="A2011" s="41" t="s">
        <v>713</v>
      </c>
      <c r="B2011" s="34" t="s">
        <v>1302</v>
      </c>
      <c r="C2011" s="35">
        <v>0.75</v>
      </c>
      <c r="D2011" s="30">
        <f t="shared" si="242"/>
        <v>28.087500000000002</v>
      </c>
      <c r="E2011" s="30">
        <f t="shared" si="243"/>
        <v>26.683125</v>
      </c>
      <c r="F2011" s="82">
        <f t="shared" si="244"/>
        <v>25.278750000000002</v>
      </c>
      <c r="G2011" s="29"/>
      <c r="H2011" s="82">
        <f t="shared" ca="1" si="246"/>
        <v>28.087500000000002</v>
      </c>
      <c r="I2011" s="36">
        <f t="shared" ca="1" si="245"/>
        <v>0</v>
      </c>
      <c r="J2011" s="14"/>
    </row>
    <row r="2012" spans="1:10" ht="15.75" customHeight="1" x14ac:dyDescent="0.25">
      <c r="A2012" s="41" t="s">
        <v>713</v>
      </c>
      <c r="B2012" s="34" t="s">
        <v>1303</v>
      </c>
      <c r="C2012" s="35">
        <v>0.75</v>
      </c>
      <c r="D2012" s="30">
        <f t="shared" si="242"/>
        <v>28.087500000000002</v>
      </c>
      <c r="E2012" s="30">
        <f t="shared" si="243"/>
        <v>26.683125</v>
      </c>
      <c r="F2012" s="82">
        <f t="shared" si="244"/>
        <v>25.278750000000002</v>
      </c>
      <c r="G2012" s="29"/>
      <c r="H2012" s="82">
        <f t="shared" ca="1" si="246"/>
        <v>28.087500000000002</v>
      </c>
      <c r="I2012" s="36">
        <f t="shared" ca="1" si="245"/>
        <v>0</v>
      </c>
      <c r="J2012" s="14"/>
    </row>
    <row r="2013" spans="1:10" ht="15.75" customHeight="1" x14ac:dyDescent="0.25">
      <c r="A2013" s="41" t="s">
        <v>713</v>
      </c>
      <c r="B2013" s="34" t="s">
        <v>1304</v>
      </c>
      <c r="C2013" s="35">
        <v>0.75</v>
      </c>
      <c r="D2013" s="30">
        <f t="shared" si="242"/>
        <v>28.087500000000002</v>
      </c>
      <c r="E2013" s="30">
        <f t="shared" si="243"/>
        <v>26.683125</v>
      </c>
      <c r="F2013" s="82">
        <f t="shared" si="244"/>
        <v>25.278750000000002</v>
      </c>
      <c r="G2013" s="29"/>
      <c r="H2013" s="82">
        <f t="shared" ca="1" si="246"/>
        <v>28.087500000000002</v>
      </c>
      <c r="I2013" s="36">
        <f t="shared" ca="1" si="245"/>
        <v>0</v>
      </c>
      <c r="J2013" s="14"/>
    </row>
    <row r="2014" spans="1:10" ht="15.75" customHeight="1" x14ac:dyDescent="0.25">
      <c r="A2014" s="41" t="s">
        <v>713</v>
      </c>
      <c r="B2014" s="34" t="s">
        <v>1305</v>
      </c>
      <c r="C2014" s="35">
        <v>0.75</v>
      </c>
      <c r="D2014" s="30">
        <f t="shared" si="242"/>
        <v>28.087500000000002</v>
      </c>
      <c r="E2014" s="30">
        <f t="shared" si="243"/>
        <v>26.683125</v>
      </c>
      <c r="F2014" s="82">
        <f t="shared" si="244"/>
        <v>25.278750000000002</v>
      </c>
      <c r="G2014" s="29"/>
      <c r="H2014" s="82">
        <f t="shared" ca="1" si="246"/>
        <v>28.087500000000002</v>
      </c>
      <c r="I2014" s="36">
        <f t="shared" ca="1" si="245"/>
        <v>0</v>
      </c>
      <c r="J2014" s="14"/>
    </row>
    <row r="2015" spans="1:10" ht="15.75" customHeight="1" x14ac:dyDescent="0.25">
      <c r="A2015" s="41" t="s">
        <v>713</v>
      </c>
      <c r="B2015" s="34" t="s">
        <v>1306</v>
      </c>
      <c r="C2015" s="35">
        <v>0.75</v>
      </c>
      <c r="D2015" s="30">
        <f t="shared" si="242"/>
        <v>28.087500000000002</v>
      </c>
      <c r="E2015" s="30">
        <f t="shared" si="243"/>
        <v>26.683125</v>
      </c>
      <c r="F2015" s="82">
        <f t="shared" si="244"/>
        <v>25.278750000000002</v>
      </c>
      <c r="G2015" s="29"/>
      <c r="H2015" s="82">
        <f t="shared" ca="1" si="246"/>
        <v>28.087500000000002</v>
      </c>
      <c r="I2015" s="36">
        <f t="shared" ca="1" si="245"/>
        <v>0</v>
      </c>
      <c r="J2015" s="14"/>
    </row>
    <row r="2016" spans="1:10" ht="15.75" customHeight="1" x14ac:dyDescent="0.25">
      <c r="A2016" s="41" t="s">
        <v>713</v>
      </c>
      <c r="B2016" s="34" t="s">
        <v>1307</v>
      </c>
      <c r="C2016" s="35">
        <v>0.75</v>
      </c>
      <c r="D2016" s="30">
        <f t="shared" si="242"/>
        <v>28.087500000000002</v>
      </c>
      <c r="E2016" s="30">
        <f t="shared" si="243"/>
        <v>26.683125</v>
      </c>
      <c r="F2016" s="82">
        <f t="shared" si="244"/>
        <v>25.278750000000002</v>
      </c>
      <c r="G2016" s="29"/>
      <c r="H2016" s="82">
        <f t="shared" ca="1" si="246"/>
        <v>28.087500000000002</v>
      </c>
      <c r="I2016" s="36">
        <f t="shared" ca="1" si="245"/>
        <v>0</v>
      </c>
      <c r="J2016" s="14"/>
    </row>
    <row r="2017" spans="1:10" ht="15.75" customHeight="1" x14ac:dyDescent="0.25">
      <c r="A2017" s="41" t="s">
        <v>713</v>
      </c>
      <c r="B2017" s="34" t="s">
        <v>1308</v>
      </c>
      <c r="C2017" s="35">
        <v>0.75</v>
      </c>
      <c r="D2017" s="30">
        <f t="shared" si="242"/>
        <v>28.087500000000002</v>
      </c>
      <c r="E2017" s="30">
        <f t="shared" si="243"/>
        <v>26.683125</v>
      </c>
      <c r="F2017" s="82">
        <f t="shared" si="244"/>
        <v>25.278750000000002</v>
      </c>
      <c r="G2017" s="29"/>
      <c r="H2017" s="82">
        <f t="shared" ca="1" si="246"/>
        <v>28.087500000000002</v>
      </c>
      <c r="I2017" s="36">
        <f t="shared" ca="1" si="245"/>
        <v>0</v>
      </c>
      <c r="J2017" s="14"/>
    </row>
    <row r="2018" spans="1:10" ht="15.75" customHeight="1" x14ac:dyDescent="0.25">
      <c r="A2018" s="41" t="s">
        <v>713</v>
      </c>
      <c r="B2018" s="34" t="s">
        <v>1309</v>
      </c>
      <c r="C2018" s="35">
        <v>0.75</v>
      </c>
      <c r="D2018" s="30">
        <f t="shared" si="242"/>
        <v>28.087500000000002</v>
      </c>
      <c r="E2018" s="30">
        <f t="shared" si="243"/>
        <v>26.683125</v>
      </c>
      <c r="F2018" s="82">
        <f t="shared" si="244"/>
        <v>25.278750000000002</v>
      </c>
      <c r="G2018" s="29"/>
      <c r="H2018" s="82">
        <f t="shared" ca="1" si="246"/>
        <v>28.087500000000002</v>
      </c>
      <c r="I2018" s="36">
        <f t="shared" ca="1" si="245"/>
        <v>0</v>
      </c>
      <c r="J2018" s="14"/>
    </row>
    <row r="2019" spans="1:10" ht="15.75" customHeight="1" x14ac:dyDescent="0.25">
      <c r="A2019" s="41" t="s">
        <v>713</v>
      </c>
      <c r="B2019" s="34" t="s">
        <v>1310</v>
      </c>
      <c r="C2019" s="35">
        <v>0.75</v>
      </c>
      <c r="D2019" s="30">
        <f t="shared" si="242"/>
        <v>28.087500000000002</v>
      </c>
      <c r="E2019" s="30">
        <f t="shared" si="243"/>
        <v>26.683125</v>
      </c>
      <c r="F2019" s="82">
        <f t="shared" si="244"/>
        <v>25.278750000000002</v>
      </c>
      <c r="G2019" s="29"/>
      <c r="H2019" s="82">
        <f t="shared" ca="1" si="246"/>
        <v>28.087500000000002</v>
      </c>
      <c r="I2019" s="36">
        <f t="shared" ca="1" si="245"/>
        <v>0</v>
      </c>
      <c r="J2019" s="14"/>
    </row>
    <row r="2020" spans="1:10" ht="15.75" customHeight="1" x14ac:dyDescent="0.25">
      <c r="A2020" s="41" t="s">
        <v>713</v>
      </c>
      <c r="B2020" s="34" t="s">
        <v>1311</v>
      </c>
      <c r="C2020" s="35">
        <v>0.75</v>
      </c>
      <c r="D2020" s="30">
        <f t="shared" si="242"/>
        <v>28.087500000000002</v>
      </c>
      <c r="E2020" s="30">
        <f t="shared" si="243"/>
        <v>26.683125</v>
      </c>
      <c r="F2020" s="82">
        <f t="shared" si="244"/>
        <v>25.278750000000002</v>
      </c>
      <c r="G2020" s="29"/>
      <c r="H2020" s="82">
        <f t="shared" ca="1" si="246"/>
        <v>28.087500000000002</v>
      </c>
      <c r="I2020" s="36">
        <f t="shared" ca="1" si="245"/>
        <v>0</v>
      </c>
      <c r="J2020" s="14"/>
    </row>
    <row r="2021" spans="1:10" ht="15.75" customHeight="1" x14ac:dyDescent="0.25">
      <c r="A2021" s="41" t="s">
        <v>713</v>
      </c>
      <c r="B2021" s="34" t="s">
        <v>1312</v>
      </c>
      <c r="C2021" s="35">
        <v>0.75</v>
      </c>
      <c r="D2021" s="30">
        <f t="shared" si="242"/>
        <v>28.087500000000002</v>
      </c>
      <c r="E2021" s="30">
        <f t="shared" si="243"/>
        <v>26.683125</v>
      </c>
      <c r="F2021" s="82">
        <f t="shared" si="244"/>
        <v>25.278750000000002</v>
      </c>
      <c r="G2021" s="29"/>
      <c r="H2021" s="82">
        <f t="shared" ca="1" si="246"/>
        <v>28.087500000000002</v>
      </c>
      <c r="I2021" s="36">
        <f t="shared" ca="1" si="245"/>
        <v>0</v>
      </c>
      <c r="J2021" s="14"/>
    </row>
    <row r="2022" spans="1:10" ht="15.75" customHeight="1" x14ac:dyDescent="0.25">
      <c r="A2022" s="41" t="s">
        <v>713</v>
      </c>
      <c r="B2022" s="34" t="s">
        <v>1313</v>
      </c>
      <c r="C2022" s="35">
        <v>0.75</v>
      </c>
      <c r="D2022" s="30">
        <f t="shared" si="242"/>
        <v>28.087500000000002</v>
      </c>
      <c r="E2022" s="30">
        <f t="shared" si="243"/>
        <v>26.683125</v>
      </c>
      <c r="F2022" s="82">
        <f t="shared" si="244"/>
        <v>25.278750000000002</v>
      </c>
      <c r="G2022" s="29"/>
      <c r="H2022" s="82">
        <f t="shared" ca="1" si="246"/>
        <v>28.087500000000002</v>
      </c>
      <c r="I2022" s="36">
        <f t="shared" ca="1" si="245"/>
        <v>0</v>
      </c>
      <c r="J2022" s="14"/>
    </row>
    <row r="2023" spans="1:10" ht="15.75" customHeight="1" x14ac:dyDescent="0.25">
      <c r="A2023" s="41" t="s">
        <v>713</v>
      </c>
      <c r="B2023" s="34" t="s">
        <v>1314</v>
      </c>
      <c r="C2023" s="35">
        <v>0.75</v>
      </c>
      <c r="D2023" s="30">
        <f t="shared" si="242"/>
        <v>28.087500000000002</v>
      </c>
      <c r="E2023" s="30">
        <f t="shared" si="243"/>
        <v>26.683125</v>
      </c>
      <c r="F2023" s="82">
        <f t="shared" si="244"/>
        <v>25.278750000000002</v>
      </c>
      <c r="G2023" s="29"/>
      <c r="H2023" s="82">
        <f t="shared" ca="1" si="246"/>
        <v>28.087500000000002</v>
      </c>
      <c r="I2023" s="36">
        <f t="shared" ca="1" si="245"/>
        <v>0</v>
      </c>
      <c r="J2023" s="14"/>
    </row>
    <row r="2024" spans="1:10" ht="15.75" customHeight="1" x14ac:dyDescent="0.25">
      <c r="A2024" s="41" t="s">
        <v>713</v>
      </c>
      <c r="B2024" s="34" t="s">
        <v>1315</v>
      </c>
      <c r="C2024" s="35">
        <v>0.75</v>
      </c>
      <c r="D2024" s="30">
        <f t="shared" si="242"/>
        <v>28.087500000000002</v>
      </c>
      <c r="E2024" s="30">
        <f t="shared" si="243"/>
        <v>26.683125</v>
      </c>
      <c r="F2024" s="82">
        <f t="shared" si="244"/>
        <v>25.278750000000002</v>
      </c>
      <c r="G2024" s="29"/>
      <c r="H2024" s="82">
        <f t="shared" ca="1" si="246"/>
        <v>28.087500000000002</v>
      </c>
      <c r="I2024" s="36">
        <f t="shared" ca="1" si="245"/>
        <v>0</v>
      </c>
      <c r="J2024" s="14"/>
    </row>
    <row r="2025" spans="1:10" ht="15.75" customHeight="1" x14ac:dyDescent="0.25">
      <c r="A2025" s="41" t="s">
        <v>713</v>
      </c>
      <c r="B2025" s="34" t="s">
        <v>1316</v>
      </c>
      <c r="C2025" s="35">
        <v>0.75</v>
      </c>
      <c r="D2025" s="30">
        <f t="shared" si="242"/>
        <v>28.087500000000002</v>
      </c>
      <c r="E2025" s="30">
        <f t="shared" si="243"/>
        <v>26.683125</v>
      </c>
      <c r="F2025" s="82">
        <f t="shared" si="244"/>
        <v>25.278750000000002</v>
      </c>
      <c r="G2025" s="29"/>
      <c r="H2025" s="82">
        <f t="shared" ca="1" si="246"/>
        <v>28.087500000000002</v>
      </c>
      <c r="I2025" s="36">
        <f t="shared" ca="1" si="245"/>
        <v>0</v>
      </c>
      <c r="J2025" s="14"/>
    </row>
    <row r="2026" spans="1:10" ht="15.75" customHeight="1" x14ac:dyDescent="0.25">
      <c r="A2026" s="41" t="s">
        <v>713</v>
      </c>
      <c r="B2026" s="34" t="s">
        <v>1317</v>
      </c>
      <c r="C2026" s="35">
        <v>0.75</v>
      </c>
      <c r="D2026" s="30">
        <f t="shared" si="242"/>
        <v>28.087500000000002</v>
      </c>
      <c r="E2026" s="30">
        <f t="shared" si="243"/>
        <v>26.683125</v>
      </c>
      <c r="F2026" s="82">
        <f t="shared" si="244"/>
        <v>25.278750000000002</v>
      </c>
      <c r="G2026" s="29"/>
      <c r="H2026" s="82">
        <f t="shared" ca="1" si="246"/>
        <v>28.087500000000002</v>
      </c>
      <c r="I2026" s="36">
        <f t="shared" ca="1" si="245"/>
        <v>0</v>
      </c>
      <c r="J2026" s="14"/>
    </row>
    <row r="2027" spans="1:10" ht="15.75" customHeight="1" x14ac:dyDescent="0.25">
      <c r="A2027" s="41" t="s">
        <v>713</v>
      </c>
      <c r="B2027" s="34" t="s">
        <v>1318</v>
      </c>
      <c r="C2027" s="35">
        <v>0.75</v>
      </c>
      <c r="D2027" s="30">
        <f t="shared" si="242"/>
        <v>28.087500000000002</v>
      </c>
      <c r="E2027" s="30">
        <f t="shared" si="243"/>
        <v>26.683125</v>
      </c>
      <c r="F2027" s="82">
        <f t="shared" si="244"/>
        <v>25.278750000000002</v>
      </c>
      <c r="G2027" s="29"/>
      <c r="H2027" s="82">
        <f t="shared" ca="1" si="246"/>
        <v>28.087500000000002</v>
      </c>
      <c r="I2027" s="36">
        <f t="shared" ca="1" si="245"/>
        <v>0</v>
      </c>
      <c r="J2027" s="14"/>
    </row>
    <row r="2028" spans="1:10" ht="15.75" customHeight="1" x14ac:dyDescent="0.25">
      <c r="A2028" s="41" t="s">
        <v>713</v>
      </c>
      <c r="B2028" s="34" t="s">
        <v>1319</v>
      </c>
      <c r="C2028" s="35">
        <v>0.75</v>
      </c>
      <c r="D2028" s="30">
        <f t="shared" si="242"/>
        <v>28.087500000000002</v>
      </c>
      <c r="E2028" s="30">
        <f t="shared" si="243"/>
        <v>26.683125</v>
      </c>
      <c r="F2028" s="82">
        <f t="shared" si="244"/>
        <v>25.278750000000002</v>
      </c>
      <c r="G2028" s="29"/>
      <c r="H2028" s="82">
        <f t="shared" ca="1" si="246"/>
        <v>28.087500000000002</v>
      </c>
      <c r="I2028" s="36">
        <f t="shared" ca="1" si="245"/>
        <v>0</v>
      </c>
      <c r="J2028" s="14"/>
    </row>
    <row r="2029" spans="1:10" ht="15.75" customHeight="1" x14ac:dyDescent="0.25">
      <c r="A2029" s="41" t="s">
        <v>713</v>
      </c>
      <c r="B2029" s="34" t="s">
        <v>1320</v>
      </c>
      <c r="C2029" s="35">
        <v>0.75</v>
      </c>
      <c r="D2029" s="30">
        <f t="shared" si="242"/>
        <v>28.087500000000002</v>
      </c>
      <c r="E2029" s="30">
        <f t="shared" si="243"/>
        <v>26.683125</v>
      </c>
      <c r="F2029" s="82">
        <f t="shared" si="244"/>
        <v>25.278750000000002</v>
      </c>
      <c r="G2029" s="29"/>
      <c r="H2029" s="82">
        <f t="shared" ca="1" si="246"/>
        <v>28.087500000000002</v>
      </c>
      <c r="I2029" s="36">
        <f t="shared" ca="1" si="245"/>
        <v>0</v>
      </c>
      <c r="J2029" s="14"/>
    </row>
    <row r="2030" spans="1:10" ht="15.75" customHeight="1" x14ac:dyDescent="0.25">
      <c r="A2030" s="41" t="s">
        <v>713</v>
      </c>
      <c r="B2030" s="34" t="s">
        <v>1321</v>
      </c>
      <c r="C2030" s="35">
        <v>0.75</v>
      </c>
      <c r="D2030" s="30">
        <f t="shared" si="242"/>
        <v>28.087500000000002</v>
      </c>
      <c r="E2030" s="30">
        <f t="shared" si="243"/>
        <v>26.683125</v>
      </c>
      <c r="F2030" s="82">
        <f t="shared" si="244"/>
        <v>25.278750000000002</v>
      </c>
      <c r="G2030" s="29"/>
      <c r="H2030" s="82">
        <f t="shared" ca="1" si="246"/>
        <v>28.087500000000002</v>
      </c>
      <c r="I2030" s="36">
        <f t="shared" ca="1" si="245"/>
        <v>0</v>
      </c>
      <c r="J2030" s="14"/>
    </row>
    <row r="2031" spans="1:10" ht="15.75" customHeight="1" x14ac:dyDescent="0.25">
      <c r="A2031" s="41" t="s">
        <v>713</v>
      </c>
      <c r="B2031" s="34" t="s">
        <v>1322</v>
      </c>
      <c r="C2031" s="35">
        <v>0.75</v>
      </c>
      <c r="D2031" s="30">
        <f t="shared" si="242"/>
        <v>28.087500000000002</v>
      </c>
      <c r="E2031" s="30">
        <f t="shared" si="243"/>
        <v>26.683125</v>
      </c>
      <c r="F2031" s="82">
        <f t="shared" si="244"/>
        <v>25.278750000000002</v>
      </c>
      <c r="G2031" s="29"/>
      <c r="H2031" s="82">
        <f t="shared" ca="1" si="246"/>
        <v>28.087500000000002</v>
      </c>
      <c r="I2031" s="36">
        <f t="shared" ca="1" si="245"/>
        <v>0</v>
      </c>
      <c r="J2031" s="14"/>
    </row>
    <row r="2032" spans="1:10" ht="15.75" customHeight="1" x14ac:dyDescent="0.25">
      <c r="A2032" s="41" t="s">
        <v>713</v>
      </c>
      <c r="B2032" s="34" t="s">
        <v>1323</v>
      </c>
      <c r="C2032" s="35">
        <v>0.75</v>
      </c>
      <c r="D2032" s="30">
        <f t="shared" si="242"/>
        <v>28.087500000000002</v>
      </c>
      <c r="E2032" s="30">
        <f t="shared" si="243"/>
        <v>26.683125</v>
      </c>
      <c r="F2032" s="82">
        <f t="shared" si="244"/>
        <v>25.278750000000002</v>
      </c>
      <c r="G2032" s="29"/>
      <c r="H2032" s="82">
        <f t="shared" ca="1" si="246"/>
        <v>28.087500000000002</v>
      </c>
      <c r="I2032" s="36">
        <f t="shared" ca="1" si="245"/>
        <v>0</v>
      </c>
      <c r="J2032" s="14"/>
    </row>
    <row r="2033" spans="1:13" ht="15.75" customHeight="1" x14ac:dyDescent="0.25">
      <c r="A2033" s="41" t="s">
        <v>713</v>
      </c>
      <c r="B2033" s="34" t="s">
        <v>1324</v>
      </c>
      <c r="C2033" s="35">
        <v>0.75</v>
      </c>
      <c r="D2033" s="30">
        <f t="shared" si="242"/>
        <v>28.087500000000002</v>
      </c>
      <c r="E2033" s="30">
        <f t="shared" si="243"/>
        <v>26.683125</v>
      </c>
      <c r="F2033" s="82">
        <f t="shared" si="244"/>
        <v>25.278750000000002</v>
      </c>
      <c r="G2033" s="29"/>
      <c r="H2033" s="82">
        <f t="shared" ca="1" si="246"/>
        <v>28.087500000000002</v>
      </c>
      <c r="I2033" s="36">
        <f t="shared" ca="1" si="245"/>
        <v>0</v>
      </c>
      <c r="J2033" s="14"/>
    </row>
    <row r="2034" spans="1:13" ht="15.75" customHeight="1" x14ac:dyDescent="0.25">
      <c r="A2034" s="41" t="s">
        <v>713</v>
      </c>
      <c r="B2034" s="34" t="s">
        <v>1325</v>
      </c>
      <c r="C2034" s="35">
        <v>0.75</v>
      </c>
      <c r="D2034" s="30">
        <f t="shared" si="242"/>
        <v>28.087500000000002</v>
      </c>
      <c r="E2034" s="30">
        <f t="shared" si="243"/>
        <v>26.683125</v>
      </c>
      <c r="F2034" s="82">
        <f t="shared" si="244"/>
        <v>25.278750000000002</v>
      </c>
      <c r="G2034" s="29"/>
      <c r="H2034" s="82">
        <f t="shared" ca="1" si="246"/>
        <v>28.087500000000002</v>
      </c>
      <c r="I2034" s="36">
        <f t="shared" ca="1" si="245"/>
        <v>0</v>
      </c>
      <c r="J2034" s="14"/>
    </row>
    <row r="2035" spans="1:13" ht="15.75" customHeight="1" x14ac:dyDescent="0.25">
      <c r="A2035" s="41" t="s">
        <v>713</v>
      </c>
      <c r="B2035" s="34" t="s">
        <v>1326</v>
      </c>
      <c r="C2035" s="35">
        <v>0.75</v>
      </c>
      <c r="D2035" s="30">
        <f t="shared" si="242"/>
        <v>28.087500000000002</v>
      </c>
      <c r="E2035" s="30">
        <f t="shared" si="243"/>
        <v>26.683125</v>
      </c>
      <c r="F2035" s="82">
        <f t="shared" si="244"/>
        <v>25.278750000000002</v>
      </c>
      <c r="G2035" s="29"/>
      <c r="H2035" s="82">
        <f t="shared" ca="1" si="246"/>
        <v>28.087500000000002</v>
      </c>
      <c r="I2035" s="36">
        <f t="shared" ca="1" si="245"/>
        <v>0</v>
      </c>
      <c r="J2035" s="14"/>
    </row>
    <row r="2036" spans="1:13" ht="15.75" customHeight="1" x14ac:dyDescent="0.25">
      <c r="A2036" s="41" t="s">
        <v>713</v>
      </c>
      <c r="B2036" s="34" t="s">
        <v>1327</v>
      </c>
      <c r="C2036" s="35">
        <v>0.75</v>
      </c>
      <c r="D2036" s="30">
        <f t="shared" si="242"/>
        <v>28.087500000000002</v>
      </c>
      <c r="E2036" s="30">
        <f t="shared" si="243"/>
        <v>26.683125</v>
      </c>
      <c r="F2036" s="82">
        <f t="shared" si="244"/>
        <v>25.278750000000002</v>
      </c>
      <c r="G2036" s="29"/>
      <c r="H2036" s="82">
        <f t="shared" ca="1" si="246"/>
        <v>28.087500000000002</v>
      </c>
      <c r="I2036" s="36">
        <f t="shared" ca="1" si="245"/>
        <v>0</v>
      </c>
      <c r="J2036" s="14"/>
    </row>
    <row r="2037" spans="1:13" ht="15.75" customHeight="1" x14ac:dyDescent="0.25">
      <c r="A2037" s="41" t="s">
        <v>713</v>
      </c>
      <c r="B2037" s="34" t="s">
        <v>1328</v>
      </c>
      <c r="C2037" s="35">
        <v>0.75</v>
      </c>
      <c r="D2037" s="30">
        <f t="shared" si="242"/>
        <v>28.087500000000002</v>
      </c>
      <c r="E2037" s="30">
        <f t="shared" si="243"/>
        <v>26.683125</v>
      </c>
      <c r="F2037" s="82">
        <f t="shared" si="244"/>
        <v>25.278750000000002</v>
      </c>
      <c r="G2037" s="29"/>
      <c r="H2037" s="82">
        <f t="shared" ca="1" si="246"/>
        <v>28.087500000000002</v>
      </c>
      <c r="I2037" s="36">
        <f t="shared" ca="1" si="245"/>
        <v>0</v>
      </c>
      <c r="J2037" s="14"/>
    </row>
    <row r="2038" spans="1:13" ht="15.75" customHeight="1" x14ac:dyDescent="0.25">
      <c r="A2038" s="41" t="s">
        <v>713</v>
      </c>
      <c r="B2038" s="34" t="s">
        <v>1329</v>
      </c>
      <c r="C2038" s="35">
        <v>0.75</v>
      </c>
      <c r="D2038" s="30">
        <f t="shared" si="242"/>
        <v>28.087500000000002</v>
      </c>
      <c r="E2038" s="30">
        <f t="shared" si="243"/>
        <v>26.683125</v>
      </c>
      <c r="F2038" s="82">
        <f t="shared" si="244"/>
        <v>25.278750000000002</v>
      </c>
      <c r="G2038" s="29"/>
      <c r="H2038" s="82">
        <f t="shared" ca="1" si="246"/>
        <v>28.087500000000002</v>
      </c>
      <c r="I2038" s="36">
        <f t="shared" ca="1" si="245"/>
        <v>0</v>
      </c>
      <c r="J2038" s="14"/>
    </row>
    <row r="2039" spans="1:13" ht="16.5" customHeight="1" x14ac:dyDescent="0.25">
      <c r="A2039" s="49"/>
      <c r="B2039" s="56" t="s">
        <v>2485</v>
      </c>
      <c r="C2039" s="51"/>
      <c r="D2039" s="51"/>
      <c r="E2039" s="52"/>
      <c r="F2039" s="52"/>
      <c r="G2039" s="53"/>
      <c r="H2039" s="82">
        <f t="shared" ca="1" si="246"/>
        <v>0</v>
      </c>
      <c r="I2039" s="55"/>
      <c r="J2039" s="57"/>
      <c r="K2039" s="58"/>
      <c r="L2039" s="13"/>
      <c r="M2039" s="13"/>
    </row>
    <row r="2040" spans="1:13" ht="15.75" customHeight="1" x14ac:dyDescent="0.25">
      <c r="A2040" s="41" t="s">
        <v>713</v>
      </c>
      <c r="B2040" s="34" t="s">
        <v>2041</v>
      </c>
      <c r="C2040" s="35">
        <v>1.3</v>
      </c>
      <c r="D2040" s="30">
        <f t="shared" ref="D2040" si="247">C2040*$K$9</f>
        <v>48.685000000000002</v>
      </c>
      <c r="E2040" s="30">
        <f t="shared" ref="E2040" si="248">D2040*0.95</f>
        <v>46.250749999999996</v>
      </c>
      <c r="F2040" s="82">
        <f t="shared" ref="F2040" si="249">D2040*0.9</f>
        <v>43.816500000000005</v>
      </c>
      <c r="G2040" s="29"/>
      <c r="H2040" s="82">
        <f t="shared" ca="1" si="246"/>
        <v>48.685000000000002</v>
      </c>
      <c r="I2040" s="36">
        <f t="shared" ref="I2040" ca="1" si="250">G2040*H2040</f>
        <v>0</v>
      </c>
      <c r="J2040" s="14"/>
    </row>
    <row r="2041" spans="1:13" ht="15.75" customHeight="1" x14ac:dyDescent="0.25">
      <c r="A2041" s="41" t="s">
        <v>713</v>
      </c>
      <c r="B2041" s="34" t="s">
        <v>2042</v>
      </c>
      <c r="C2041" s="35">
        <v>1.3</v>
      </c>
      <c r="D2041" s="30">
        <f t="shared" ref="D2041:D2104" si="251">C2041*$K$9</f>
        <v>48.685000000000002</v>
      </c>
      <c r="E2041" s="30">
        <f t="shared" ref="E2041:E2104" si="252">D2041*0.95</f>
        <v>46.250749999999996</v>
      </c>
      <c r="F2041" s="82">
        <f t="shared" ref="F2041:F2104" si="253">D2041*0.9</f>
        <v>43.816500000000005</v>
      </c>
      <c r="G2041" s="29"/>
      <c r="H2041" s="82">
        <f t="shared" ca="1" si="246"/>
        <v>48.685000000000002</v>
      </c>
      <c r="I2041" s="36">
        <f t="shared" ref="I2041:I2104" ca="1" si="254">G2041*H2041</f>
        <v>0</v>
      </c>
      <c r="J2041" s="14"/>
    </row>
    <row r="2042" spans="1:13" ht="15.75" customHeight="1" x14ac:dyDescent="0.25">
      <c r="A2042" s="41" t="s">
        <v>713</v>
      </c>
      <c r="B2042" s="34" t="s">
        <v>2043</v>
      </c>
      <c r="C2042" s="35">
        <v>1.3</v>
      </c>
      <c r="D2042" s="30">
        <f t="shared" si="251"/>
        <v>48.685000000000002</v>
      </c>
      <c r="E2042" s="30">
        <f t="shared" si="252"/>
        <v>46.250749999999996</v>
      </c>
      <c r="F2042" s="82">
        <f t="shared" si="253"/>
        <v>43.816500000000005</v>
      </c>
      <c r="G2042" s="29"/>
      <c r="H2042" s="82">
        <f t="shared" ca="1" si="246"/>
        <v>48.685000000000002</v>
      </c>
      <c r="I2042" s="36">
        <f t="shared" ca="1" si="254"/>
        <v>0</v>
      </c>
      <c r="J2042" s="14"/>
    </row>
    <row r="2043" spans="1:13" ht="15.75" customHeight="1" x14ac:dyDescent="0.25">
      <c r="A2043" s="41" t="s">
        <v>713</v>
      </c>
      <c r="B2043" s="34" t="s">
        <v>2044</v>
      </c>
      <c r="C2043" s="35">
        <v>1.3</v>
      </c>
      <c r="D2043" s="30">
        <f t="shared" si="251"/>
        <v>48.685000000000002</v>
      </c>
      <c r="E2043" s="30">
        <f t="shared" si="252"/>
        <v>46.250749999999996</v>
      </c>
      <c r="F2043" s="82">
        <f t="shared" si="253"/>
        <v>43.816500000000005</v>
      </c>
      <c r="G2043" s="29"/>
      <c r="H2043" s="82">
        <f t="shared" ca="1" si="246"/>
        <v>48.685000000000002</v>
      </c>
      <c r="I2043" s="36">
        <f t="shared" ca="1" si="254"/>
        <v>0</v>
      </c>
      <c r="J2043" s="14"/>
    </row>
    <row r="2044" spans="1:13" ht="15.75" customHeight="1" x14ac:dyDescent="0.25">
      <c r="A2044" s="41" t="s">
        <v>713</v>
      </c>
      <c r="B2044" s="34" t="s">
        <v>2045</v>
      </c>
      <c r="C2044" s="35">
        <v>1.3</v>
      </c>
      <c r="D2044" s="30">
        <f t="shared" si="251"/>
        <v>48.685000000000002</v>
      </c>
      <c r="E2044" s="30">
        <f t="shared" si="252"/>
        <v>46.250749999999996</v>
      </c>
      <c r="F2044" s="82">
        <f t="shared" si="253"/>
        <v>43.816500000000005</v>
      </c>
      <c r="G2044" s="29"/>
      <c r="H2044" s="82">
        <f t="shared" ca="1" si="246"/>
        <v>48.685000000000002</v>
      </c>
      <c r="I2044" s="36">
        <f t="shared" ca="1" si="254"/>
        <v>0</v>
      </c>
      <c r="J2044" s="14"/>
    </row>
    <row r="2045" spans="1:13" ht="15.75" customHeight="1" x14ac:dyDescent="0.25">
      <c r="A2045" s="41" t="s">
        <v>713</v>
      </c>
      <c r="B2045" s="34" t="s">
        <v>2046</v>
      </c>
      <c r="C2045" s="35">
        <v>1.3</v>
      </c>
      <c r="D2045" s="30">
        <f t="shared" si="251"/>
        <v>48.685000000000002</v>
      </c>
      <c r="E2045" s="30">
        <f t="shared" si="252"/>
        <v>46.250749999999996</v>
      </c>
      <c r="F2045" s="82">
        <f t="shared" si="253"/>
        <v>43.816500000000005</v>
      </c>
      <c r="G2045" s="29"/>
      <c r="H2045" s="82">
        <f t="shared" ca="1" si="246"/>
        <v>48.685000000000002</v>
      </c>
      <c r="I2045" s="36">
        <f t="shared" ca="1" si="254"/>
        <v>0</v>
      </c>
      <c r="J2045" s="14"/>
    </row>
    <row r="2046" spans="1:13" ht="15.75" customHeight="1" x14ac:dyDescent="0.25">
      <c r="A2046" s="41" t="s">
        <v>713</v>
      </c>
      <c r="B2046" s="34" t="s">
        <v>2047</v>
      </c>
      <c r="C2046" s="35">
        <v>1.3</v>
      </c>
      <c r="D2046" s="30">
        <f t="shared" si="251"/>
        <v>48.685000000000002</v>
      </c>
      <c r="E2046" s="30">
        <f t="shared" si="252"/>
        <v>46.250749999999996</v>
      </c>
      <c r="F2046" s="82">
        <f t="shared" si="253"/>
        <v>43.816500000000005</v>
      </c>
      <c r="G2046" s="29"/>
      <c r="H2046" s="82">
        <f t="shared" ca="1" si="246"/>
        <v>48.685000000000002</v>
      </c>
      <c r="I2046" s="36">
        <f t="shared" ca="1" si="254"/>
        <v>0</v>
      </c>
      <c r="J2046" s="14"/>
    </row>
    <row r="2047" spans="1:13" ht="15.75" customHeight="1" x14ac:dyDescent="0.25">
      <c r="A2047" s="41" t="s">
        <v>713</v>
      </c>
      <c r="B2047" s="34" t="s">
        <v>2048</v>
      </c>
      <c r="C2047" s="35">
        <v>1.3</v>
      </c>
      <c r="D2047" s="30">
        <f t="shared" si="251"/>
        <v>48.685000000000002</v>
      </c>
      <c r="E2047" s="30">
        <f t="shared" si="252"/>
        <v>46.250749999999996</v>
      </c>
      <c r="F2047" s="82">
        <f t="shared" si="253"/>
        <v>43.816500000000005</v>
      </c>
      <c r="G2047" s="29"/>
      <c r="H2047" s="82">
        <f t="shared" ca="1" si="246"/>
        <v>48.685000000000002</v>
      </c>
      <c r="I2047" s="36">
        <f t="shared" ca="1" si="254"/>
        <v>0</v>
      </c>
      <c r="J2047" s="14"/>
    </row>
    <row r="2048" spans="1:13" ht="15.75" customHeight="1" x14ac:dyDescent="0.25">
      <c r="A2048" s="41" t="s">
        <v>713</v>
      </c>
      <c r="B2048" s="34" t="s">
        <v>2049</v>
      </c>
      <c r="C2048" s="35">
        <v>1.3</v>
      </c>
      <c r="D2048" s="30">
        <f t="shared" si="251"/>
        <v>48.685000000000002</v>
      </c>
      <c r="E2048" s="30">
        <f t="shared" si="252"/>
        <v>46.250749999999996</v>
      </c>
      <c r="F2048" s="82">
        <f t="shared" si="253"/>
        <v>43.816500000000005</v>
      </c>
      <c r="G2048" s="29"/>
      <c r="H2048" s="82">
        <f t="shared" ca="1" si="246"/>
        <v>48.685000000000002</v>
      </c>
      <c r="I2048" s="36">
        <f t="shared" ca="1" si="254"/>
        <v>0</v>
      </c>
      <c r="J2048" s="14"/>
    </row>
    <row r="2049" spans="1:10" ht="15.75" customHeight="1" x14ac:dyDescent="0.25">
      <c r="A2049" s="41" t="s">
        <v>713</v>
      </c>
      <c r="B2049" s="34" t="s">
        <v>2050</v>
      </c>
      <c r="C2049" s="35">
        <v>1.3</v>
      </c>
      <c r="D2049" s="30">
        <f t="shared" si="251"/>
        <v>48.685000000000002</v>
      </c>
      <c r="E2049" s="30">
        <f t="shared" si="252"/>
        <v>46.250749999999996</v>
      </c>
      <c r="F2049" s="82">
        <f t="shared" si="253"/>
        <v>43.816500000000005</v>
      </c>
      <c r="G2049" s="29"/>
      <c r="H2049" s="82">
        <f t="shared" ca="1" si="246"/>
        <v>48.685000000000002</v>
      </c>
      <c r="I2049" s="36">
        <f t="shared" ca="1" si="254"/>
        <v>0</v>
      </c>
      <c r="J2049" s="14"/>
    </row>
    <row r="2050" spans="1:10" ht="15.75" customHeight="1" x14ac:dyDescent="0.25">
      <c r="A2050" s="41" t="s">
        <v>713</v>
      </c>
      <c r="B2050" s="34" t="s">
        <v>2051</v>
      </c>
      <c r="C2050" s="35">
        <v>1.3</v>
      </c>
      <c r="D2050" s="30">
        <f t="shared" si="251"/>
        <v>48.685000000000002</v>
      </c>
      <c r="E2050" s="30">
        <f t="shared" si="252"/>
        <v>46.250749999999996</v>
      </c>
      <c r="F2050" s="82">
        <f t="shared" si="253"/>
        <v>43.816500000000005</v>
      </c>
      <c r="G2050" s="29"/>
      <c r="H2050" s="82">
        <f t="shared" ca="1" si="246"/>
        <v>48.685000000000002</v>
      </c>
      <c r="I2050" s="36">
        <f t="shared" ca="1" si="254"/>
        <v>0</v>
      </c>
      <c r="J2050" s="14"/>
    </row>
    <row r="2051" spans="1:10" ht="15.75" customHeight="1" x14ac:dyDescent="0.25">
      <c r="A2051" s="41" t="s">
        <v>713</v>
      </c>
      <c r="B2051" s="34" t="s">
        <v>2052</v>
      </c>
      <c r="C2051" s="35">
        <v>1.3</v>
      </c>
      <c r="D2051" s="30">
        <f t="shared" si="251"/>
        <v>48.685000000000002</v>
      </c>
      <c r="E2051" s="30">
        <f t="shared" si="252"/>
        <v>46.250749999999996</v>
      </c>
      <c r="F2051" s="82">
        <f t="shared" si="253"/>
        <v>43.816500000000005</v>
      </c>
      <c r="G2051" s="29"/>
      <c r="H2051" s="82">
        <f t="shared" ca="1" si="246"/>
        <v>48.685000000000002</v>
      </c>
      <c r="I2051" s="36">
        <f t="shared" ca="1" si="254"/>
        <v>0</v>
      </c>
      <c r="J2051" s="14"/>
    </row>
    <row r="2052" spans="1:10" ht="15.75" customHeight="1" x14ac:dyDescent="0.25">
      <c r="A2052" s="41" t="s">
        <v>713</v>
      </c>
      <c r="B2052" s="34" t="s">
        <v>2053</v>
      </c>
      <c r="C2052" s="35">
        <v>1.3</v>
      </c>
      <c r="D2052" s="30">
        <f t="shared" si="251"/>
        <v>48.685000000000002</v>
      </c>
      <c r="E2052" s="30">
        <f t="shared" si="252"/>
        <v>46.250749999999996</v>
      </c>
      <c r="F2052" s="82">
        <f t="shared" si="253"/>
        <v>43.816500000000005</v>
      </c>
      <c r="G2052" s="29"/>
      <c r="H2052" s="82">
        <f t="shared" ca="1" si="246"/>
        <v>48.685000000000002</v>
      </c>
      <c r="I2052" s="36">
        <f t="shared" ca="1" si="254"/>
        <v>0</v>
      </c>
      <c r="J2052" s="14"/>
    </row>
    <row r="2053" spans="1:10" ht="15.75" customHeight="1" x14ac:dyDescent="0.25">
      <c r="A2053" s="41" t="s">
        <v>713</v>
      </c>
      <c r="B2053" s="34" t="s">
        <v>2054</v>
      </c>
      <c r="C2053" s="35">
        <v>1.3</v>
      </c>
      <c r="D2053" s="30">
        <f t="shared" si="251"/>
        <v>48.685000000000002</v>
      </c>
      <c r="E2053" s="30">
        <f t="shared" si="252"/>
        <v>46.250749999999996</v>
      </c>
      <c r="F2053" s="82">
        <f t="shared" si="253"/>
        <v>43.816500000000005</v>
      </c>
      <c r="G2053" s="29"/>
      <c r="H2053" s="82">
        <f t="shared" ca="1" si="246"/>
        <v>48.685000000000002</v>
      </c>
      <c r="I2053" s="36">
        <f t="shared" ca="1" si="254"/>
        <v>0</v>
      </c>
      <c r="J2053" s="14"/>
    </row>
    <row r="2054" spans="1:10" ht="15.75" customHeight="1" x14ac:dyDescent="0.25">
      <c r="A2054" s="41" t="s">
        <v>713</v>
      </c>
      <c r="B2054" s="34" t="s">
        <v>2055</v>
      </c>
      <c r="C2054" s="35">
        <v>1.3</v>
      </c>
      <c r="D2054" s="30">
        <f t="shared" si="251"/>
        <v>48.685000000000002</v>
      </c>
      <c r="E2054" s="30">
        <f t="shared" si="252"/>
        <v>46.250749999999996</v>
      </c>
      <c r="F2054" s="82">
        <f t="shared" si="253"/>
        <v>43.816500000000005</v>
      </c>
      <c r="G2054" s="29"/>
      <c r="H2054" s="82">
        <f t="shared" ca="1" si="246"/>
        <v>48.685000000000002</v>
      </c>
      <c r="I2054" s="36">
        <f t="shared" ca="1" si="254"/>
        <v>0</v>
      </c>
      <c r="J2054" s="14"/>
    </row>
    <row r="2055" spans="1:10" ht="15.75" customHeight="1" x14ac:dyDescent="0.25">
      <c r="A2055" s="41" t="s">
        <v>713</v>
      </c>
      <c r="B2055" s="34" t="s">
        <v>2056</v>
      </c>
      <c r="C2055" s="35">
        <v>1.3</v>
      </c>
      <c r="D2055" s="30">
        <f t="shared" si="251"/>
        <v>48.685000000000002</v>
      </c>
      <c r="E2055" s="30">
        <f t="shared" si="252"/>
        <v>46.250749999999996</v>
      </c>
      <c r="F2055" s="82">
        <f t="shared" si="253"/>
        <v>43.816500000000005</v>
      </c>
      <c r="G2055" s="29"/>
      <c r="H2055" s="82">
        <f t="shared" ca="1" si="246"/>
        <v>48.685000000000002</v>
      </c>
      <c r="I2055" s="36">
        <f t="shared" ca="1" si="254"/>
        <v>0</v>
      </c>
      <c r="J2055" s="14"/>
    </row>
    <row r="2056" spans="1:10" ht="15.75" customHeight="1" x14ac:dyDescent="0.25">
      <c r="A2056" s="41" t="s">
        <v>713</v>
      </c>
      <c r="B2056" s="34" t="s">
        <v>2057</v>
      </c>
      <c r="C2056" s="35">
        <v>1.3</v>
      </c>
      <c r="D2056" s="30">
        <f t="shared" si="251"/>
        <v>48.685000000000002</v>
      </c>
      <c r="E2056" s="30">
        <f t="shared" si="252"/>
        <v>46.250749999999996</v>
      </c>
      <c r="F2056" s="82">
        <f t="shared" si="253"/>
        <v>43.816500000000005</v>
      </c>
      <c r="G2056" s="29"/>
      <c r="H2056" s="82">
        <f t="shared" ca="1" si="246"/>
        <v>48.685000000000002</v>
      </c>
      <c r="I2056" s="36">
        <f t="shared" ca="1" si="254"/>
        <v>0</v>
      </c>
      <c r="J2056" s="14"/>
    </row>
    <row r="2057" spans="1:10" ht="15.75" customHeight="1" x14ac:dyDescent="0.25">
      <c r="A2057" s="41" t="s">
        <v>713</v>
      </c>
      <c r="B2057" s="34" t="s">
        <v>2058</v>
      </c>
      <c r="C2057" s="35">
        <v>1.3</v>
      </c>
      <c r="D2057" s="30">
        <f t="shared" si="251"/>
        <v>48.685000000000002</v>
      </c>
      <c r="E2057" s="30">
        <f t="shared" si="252"/>
        <v>46.250749999999996</v>
      </c>
      <c r="F2057" s="82">
        <f t="shared" si="253"/>
        <v>43.816500000000005</v>
      </c>
      <c r="G2057" s="29"/>
      <c r="H2057" s="82">
        <f t="shared" ca="1" si="246"/>
        <v>48.685000000000002</v>
      </c>
      <c r="I2057" s="36">
        <f t="shared" ca="1" si="254"/>
        <v>0</v>
      </c>
      <c r="J2057" s="14"/>
    </row>
    <row r="2058" spans="1:10" ht="15.75" customHeight="1" x14ac:dyDescent="0.25">
      <c r="A2058" s="41" t="s">
        <v>713</v>
      </c>
      <c r="B2058" s="34" t="s">
        <v>2059</v>
      </c>
      <c r="C2058" s="35">
        <v>1.3</v>
      </c>
      <c r="D2058" s="30">
        <f t="shared" si="251"/>
        <v>48.685000000000002</v>
      </c>
      <c r="E2058" s="30">
        <f t="shared" si="252"/>
        <v>46.250749999999996</v>
      </c>
      <c r="F2058" s="82">
        <f t="shared" si="253"/>
        <v>43.816500000000005</v>
      </c>
      <c r="G2058" s="29"/>
      <c r="H2058" s="82">
        <f t="shared" ca="1" si="246"/>
        <v>48.685000000000002</v>
      </c>
      <c r="I2058" s="36">
        <f t="shared" ca="1" si="254"/>
        <v>0</v>
      </c>
      <c r="J2058" s="14"/>
    </row>
    <row r="2059" spans="1:10" ht="15.75" customHeight="1" x14ac:dyDescent="0.25">
      <c r="A2059" s="41" t="s">
        <v>713</v>
      </c>
      <c r="B2059" s="34" t="s">
        <v>2060</v>
      </c>
      <c r="C2059" s="35">
        <v>1.3</v>
      </c>
      <c r="D2059" s="30">
        <f t="shared" si="251"/>
        <v>48.685000000000002</v>
      </c>
      <c r="E2059" s="30">
        <f t="shared" si="252"/>
        <v>46.250749999999996</v>
      </c>
      <c r="F2059" s="82">
        <f t="shared" si="253"/>
        <v>43.816500000000005</v>
      </c>
      <c r="G2059" s="29"/>
      <c r="H2059" s="82">
        <f t="shared" ca="1" si="246"/>
        <v>48.685000000000002</v>
      </c>
      <c r="I2059" s="36">
        <f t="shared" ca="1" si="254"/>
        <v>0</v>
      </c>
      <c r="J2059" s="14"/>
    </row>
    <row r="2060" spans="1:10" ht="15.75" customHeight="1" x14ac:dyDescent="0.25">
      <c r="A2060" s="41" t="s">
        <v>713</v>
      </c>
      <c r="B2060" s="34" t="s">
        <v>1837</v>
      </c>
      <c r="C2060" s="35">
        <v>1.3</v>
      </c>
      <c r="D2060" s="30">
        <f t="shared" si="251"/>
        <v>48.685000000000002</v>
      </c>
      <c r="E2060" s="30">
        <f t="shared" si="252"/>
        <v>46.250749999999996</v>
      </c>
      <c r="F2060" s="82">
        <f t="shared" si="253"/>
        <v>43.816500000000005</v>
      </c>
      <c r="G2060" s="29"/>
      <c r="H2060" s="82">
        <f t="shared" ca="1" si="246"/>
        <v>48.685000000000002</v>
      </c>
      <c r="I2060" s="36">
        <f t="shared" ca="1" si="254"/>
        <v>0</v>
      </c>
      <c r="J2060" s="14"/>
    </row>
    <row r="2061" spans="1:10" ht="15.75" customHeight="1" x14ac:dyDescent="0.25">
      <c r="A2061" s="41" t="s">
        <v>713</v>
      </c>
      <c r="B2061" s="34" t="s">
        <v>2061</v>
      </c>
      <c r="C2061" s="35">
        <v>1.3</v>
      </c>
      <c r="D2061" s="30">
        <f t="shared" si="251"/>
        <v>48.685000000000002</v>
      </c>
      <c r="E2061" s="30">
        <f t="shared" si="252"/>
        <v>46.250749999999996</v>
      </c>
      <c r="F2061" s="82">
        <f t="shared" si="253"/>
        <v>43.816500000000005</v>
      </c>
      <c r="G2061" s="29"/>
      <c r="H2061" s="82">
        <f t="shared" ref="H2061:H2124" ca="1" si="255">IF($H$8&lt;2500,D2061, IF(AND($H$8&lt;5000,$H$8&gt;2500),E2061,F2061))</f>
        <v>48.685000000000002</v>
      </c>
      <c r="I2061" s="36">
        <f t="shared" ca="1" si="254"/>
        <v>0</v>
      </c>
      <c r="J2061" s="14"/>
    </row>
    <row r="2062" spans="1:10" ht="15.75" customHeight="1" x14ac:dyDescent="0.25">
      <c r="A2062" s="41" t="s">
        <v>713</v>
      </c>
      <c r="B2062" s="34" t="s">
        <v>2062</v>
      </c>
      <c r="C2062" s="35">
        <v>1.3</v>
      </c>
      <c r="D2062" s="30">
        <f t="shared" si="251"/>
        <v>48.685000000000002</v>
      </c>
      <c r="E2062" s="30">
        <f t="shared" si="252"/>
        <v>46.250749999999996</v>
      </c>
      <c r="F2062" s="82">
        <f t="shared" si="253"/>
        <v>43.816500000000005</v>
      </c>
      <c r="G2062" s="29"/>
      <c r="H2062" s="82">
        <f t="shared" ca="1" si="255"/>
        <v>48.685000000000002</v>
      </c>
      <c r="I2062" s="36">
        <f t="shared" ca="1" si="254"/>
        <v>0</v>
      </c>
      <c r="J2062" s="14"/>
    </row>
    <row r="2063" spans="1:10" ht="15.75" customHeight="1" x14ac:dyDescent="0.25">
      <c r="A2063" s="41" t="s">
        <v>713</v>
      </c>
      <c r="B2063" s="34" t="s">
        <v>2063</v>
      </c>
      <c r="C2063" s="35">
        <v>1.3</v>
      </c>
      <c r="D2063" s="30">
        <f t="shared" si="251"/>
        <v>48.685000000000002</v>
      </c>
      <c r="E2063" s="30">
        <f t="shared" si="252"/>
        <v>46.250749999999996</v>
      </c>
      <c r="F2063" s="82">
        <f t="shared" si="253"/>
        <v>43.816500000000005</v>
      </c>
      <c r="G2063" s="29"/>
      <c r="H2063" s="82">
        <f t="shared" ca="1" si="255"/>
        <v>48.685000000000002</v>
      </c>
      <c r="I2063" s="36">
        <f t="shared" ca="1" si="254"/>
        <v>0</v>
      </c>
      <c r="J2063" s="14"/>
    </row>
    <row r="2064" spans="1:10" ht="15.75" customHeight="1" x14ac:dyDescent="0.25">
      <c r="A2064" s="41" t="s">
        <v>713</v>
      </c>
      <c r="B2064" s="34" t="s">
        <v>2064</v>
      </c>
      <c r="C2064" s="35">
        <v>1.3</v>
      </c>
      <c r="D2064" s="30">
        <f t="shared" si="251"/>
        <v>48.685000000000002</v>
      </c>
      <c r="E2064" s="30">
        <f t="shared" si="252"/>
        <v>46.250749999999996</v>
      </c>
      <c r="F2064" s="82">
        <f t="shared" si="253"/>
        <v>43.816500000000005</v>
      </c>
      <c r="G2064" s="29"/>
      <c r="H2064" s="82">
        <f t="shared" ca="1" si="255"/>
        <v>48.685000000000002</v>
      </c>
      <c r="I2064" s="36">
        <f t="shared" ca="1" si="254"/>
        <v>0</v>
      </c>
      <c r="J2064" s="14"/>
    </row>
    <row r="2065" spans="1:10" ht="15.75" customHeight="1" x14ac:dyDescent="0.25">
      <c r="A2065" s="41" t="s">
        <v>713</v>
      </c>
      <c r="B2065" s="34" t="s">
        <v>2065</v>
      </c>
      <c r="C2065" s="35">
        <v>1.3</v>
      </c>
      <c r="D2065" s="30">
        <f t="shared" si="251"/>
        <v>48.685000000000002</v>
      </c>
      <c r="E2065" s="30">
        <f t="shared" si="252"/>
        <v>46.250749999999996</v>
      </c>
      <c r="F2065" s="82">
        <f t="shared" si="253"/>
        <v>43.816500000000005</v>
      </c>
      <c r="G2065" s="29"/>
      <c r="H2065" s="82">
        <f t="shared" ca="1" si="255"/>
        <v>48.685000000000002</v>
      </c>
      <c r="I2065" s="36">
        <f t="shared" ca="1" si="254"/>
        <v>0</v>
      </c>
      <c r="J2065" s="14"/>
    </row>
    <row r="2066" spans="1:10" ht="15.75" customHeight="1" x14ac:dyDescent="0.25">
      <c r="A2066" s="41" t="s">
        <v>713</v>
      </c>
      <c r="B2066" s="34" t="s">
        <v>2066</v>
      </c>
      <c r="C2066" s="35">
        <v>1.3</v>
      </c>
      <c r="D2066" s="30">
        <f t="shared" si="251"/>
        <v>48.685000000000002</v>
      </c>
      <c r="E2066" s="30">
        <f t="shared" si="252"/>
        <v>46.250749999999996</v>
      </c>
      <c r="F2066" s="82">
        <f t="shared" si="253"/>
        <v>43.816500000000005</v>
      </c>
      <c r="G2066" s="29"/>
      <c r="H2066" s="82">
        <f t="shared" ca="1" si="255"/>
        <v>48.685000000000002</v>
      </c>
      <c r="I2066" s="36">
        <f t="shared" ca="1" si="254"/>
        <v>0</v>
      </c>
      <c r="J2066" s="14"/>
    </row>
    <row r="2067" spans="1:10" ht="15.75" customHeight="1" x14ac:dyDescent="0.25">
      <c r="A2067" s="41" t="s">
        <v>713</v>
      </c>
      <c r="B2067" s="34" t="s">
        <v>2067</v>
      </c>
      <c r="C2067" s="35">
        <v>1.3</v>
      </c>
      <c r="D2067" s="30">
        <f t="shared" si="251"/>
        <v>48.685000000000002</v>
      </c>
      <c r="E2067" s="30">
        <f t="shared" si="252"/>
        <v>46.250749999999996</v>
      </c>
      <c r="F2067" s="82">
        <f t="shared" si="253"/>
        <v>43.816500000000005</v>
      </c>
      <c r="G2067" s="29"/>
      <c r="H2067" s="82">
        <f t="shared" ca="1" si="255"/>
        <v>48.685000000000002</v>
      </c>
      <c r="I2067" s="36">
        <f t="shared" ca="1" si="254"/>
        <v>0</v>
      </c>
      <c r="J2067" s="14"/>
    </row>
    <row r="2068" spans="1:10" ht="15.75" customHeight="1" x14ac:dyDescent="0.25">
      <c r="A2068" s="41" t="s">
        <v>713</v>
      </c>
      <c r="B2068" s="34" t="s">
        <v>2068</v>
      </c>
      <c r="C2068" s="35">
        <v>1.3</v>
      </c>
      <c r="D2068" s="30">
        <f t="shared" si="251"/>
        <v>48.685000000000002</v>
      </c>
      <c r="E2068" s="30">
        <f t="shared" si="252"/>
        <v>46.250749999999996</v>
      </c>
      <c r="F2068" s="82">
        <f t="shared" si="253"/>
        <v>43.816500000000005</v>
      </c>
      <c r="G2068" s="29"/>
      <c r="H2068" s="82">
        <f t="shared" ca="1" si="255"/>
        <v>48.685000000000002</v>
      </c>
      <c r="I2068" s="36">
        <f t="shared" ca="1" si="254"/>
        <v>0</v>
      </c>
      <c r="J2068" s="14"/>
    </row>
    <row r="2069" spans="1:10" ht="15.75" customHeight="1" x14ac:dyDescent="0.25">
      <c r="A2069" s="41" t="s">
        <v>713</v>
      </c>
      <c r="B2069" s="34" t="s">
        <v>2069</v>
      </c>
      <c r="C2069" s="35">
        <v>1.3</v>
      </c>
      <c r="D2069" s="30">
        <f t="shared" si="251"/>
        <v>48.685000000000002</v>
      </c>
      <c r="E2069" s="30">
        <f t="shared" si="252"/>
        <v>46.250749999999996</v>
      </c>
      <c r="F2069" s="82">
        <f t="shared" si="253"/>
        <v>43.816500000000005</v>
      </c>
      <c r="G2069" s="29"/>
      <c r="H2069" s="82">
        <f t="shared" ca="1" si="255"/>
        <v>48.685000000000002</v>
      </c>
      <c r="I2069" s="36">
        <f t="shared" ca="1" si="254"/>
        <v>0</v>
      </c>
      <c r="J2069" s="14"/>
    </row>
    <row r="2070" spans="1:10" ht="15.75" customHeight="1" x14ac:dyDescent="0.25">
      <c r="A2070" s="41" t="s">
        <v>713</v>
      </c>
      <c r="B2070" s="34" t="s">
        <v>1849</v>
      </c>
      <c r="C2070" s="35">
        <v>1.3</v>
      </c>
      <c r="D2070" s="30">
        <f t="shared" si="251"/>
        <v>48.685000000000002</v>
      </c>
      <c r="E2070" s="30">
        <f t="shared" si="252"/>
        <v>46.250749999999996</v>
      </c>
      <c r="F2070" s="82">
        <f t="shared" si="253"/>
        <v>43.816500000000005</v>
      </c>
      <c r="G2070" s="29"/>
      <c r="H2070" s="82">
        <f t="shared" ca="1" si="255"/>
        <v>48.685000000000002</v>
      </c>
      <c r="I2070" s="36">
        <f t="shared" ca="1" si="254"/>
        <v>0</v>
      </c>
      <c r="J2070" s="14"/>
    </row>
    <row r="2071" spans="1:10" ht="15.75" customHeight="1" x14ac:dyDescent="0.25">
      <c r="A2071" s="41" t="s">
        <v>713</v>
      </c>
      <c r="B2071" s="34" t="s">
        <v>2070</v>
      </c>
      <c r="C2071" s="35">
        <v>1.3</v>
      </c>
      <c r="D2071" s="30">
        <f t="shared" si="251"/>
        <v>48.685000000000002</v>
      </c>
      <c r="E2071" s="30">
        <f t="shared" si="252"/>
        <v>46.250749999999996</v>
      </c>
      <c r="F2071" s="82">
        <f t="shared" si="253"/>
        <v>43.816500000000005</v>
      </c>
      <c r="G2071" s="29"/>
      <c r="H2071" s="82">
        <f t="shared" ca="1" si="255"/>
        <v>48.685000000000002</v>
      </c>
      <c r="I2071" s="36">
        <f t="shared" ca="1" si="254"/>
        <v>0</v>
      </c>
      <c r="J2071" s="14"/>
    </row>
    <row r="2072" spans="1:10" ht="15.75" customHeight="1" x14ac:dyDescent="0.25">
      <c r="A2072" s="41" t="s">
        <v>713</v>
      </c>
      <c r="B2072" s="34" t="s">
        <v>2071</v>
      </c>
      <c r="C2072" s="35">
        <v>1.3</v>
      </c>
      <c r="D2072" s="30">
        <f t="shared" si="251"/>
        <v>48.685000000000002</v>
      </c>
      <c r="E2072" s="30">
        <f t="shared" si="252"/>
        <v>46.250749999999996</v>
      </c>
      <c r="F2072" s="82">
        <f t="shared" si="253"/>
        <v>43.816500000000005</v>
      </c>
      <c r="G2072" s="29"/>
      <c r="H2072" s="82">
        <f t="shared" ca="1" si="255"/>
        <v>48.685000000000002</v>
      </c>
      <c r="I2072" s="36">
        <f t="shared" ca="1" si="254"/>
        <v>0</v>
      </c>
      <c r="J2072" s="14"/>
    </row>
    <row r="2073" spans="1:10" ht="15.75" customHeight="1" x14ac:dyDescent="0.25">
      <c r="A2073" s="41" t="s">
        <v>713</v>
      </c>
      <c r="B2073" s="34" t="s">
        <v>2072</v>
      </c>
      <c r="C2073" s="35">
        <v>1.3</v>
      </c>
      <c r="D2073" s="30">
        <f t="shared" si="251"/>
        <v>48.685000000000002</v>
      </c>
      <c r="E2073" s="30">
        <f t="shared" si="252"/>
        <v>46.250749999999996</v>
      </c>
      <c r="F2073" s="82">
        <f t="shared" si="253"/>
        <v>43.816500000000005</v>
      </c>
      <c r="G2073" s="29"/>
      <c r="H2073" s="82">
        <f t="shared" ca="1" si="255"/>
        <v>48.685000000000002</v>
      </c>
      <c r="I2073" s="36">
        <f t="shared" ca="1" si="254"/>
        <v>0</v>
      </c>
      <c r="J2073" s="14"/>
    </row>
    <row r="2074" spans="1:10" ht="15.75" customHeight="1" x14ac:dyDescent="0.25">
      <c r="A2074" s="41" t="s">
        <v>713</v>
      </c>
      <c r="B2074" s="34" t="s">
        <v>2073</v>
      </c>
      <c r="C2074" s="35">
        <v>1.3</v>
      </c>
      <c r="D2074" s="30">
        <f t="shared" si="251"/>
        <v>48.685000000000002</v>
      </c>
      <c r="E2074" s="30">
        <f t="shared" si="252"/>
        <v>46.250749999999996</v>
      </c>
      <c r="F2074" s="82">
        <f t="shared" si="253"/>
        <v>43.816500000000005</v>
      </c>
      <c r="G2074" s="29"/>
      <c r="H2074" s="82">
        <f t="shared" ca="1" si="255"/>
        <v>48.685000000000002</v>
      </c>
      <c r="I2074" s="36">
        <f t="shared" ca="1" si="254"/>
        <v>0</v>
      </c>
      <c r="J2074" s="14"/>
    </row>
    <row r="2075" spans="1:10" ht="15.75" customHeight="1" x14ac:dyDescent="0.25">
      <c r="A2075" s="41" t="s">
        <v>713</v>
      </c>
      <c r="B2075" s="34" t="s">
        <v>2074</v>
      </c>
      <c r="C2075" s="35">
        <v>1.3</v>
      </c>
      <c r="D2075" s="30">
        <f t="shared" si="251"/>
        <v>48.685000000000002</v>
      </c>
      <c r="E2075" s="30">
        <f t="shared" si="252"/>
        <v>46.250749999999996</v>
      </c>
      <c r="F2075" s="82">
        <f t="shared" si="253"/>
        <v>43.816500000000005</v>
      </c>
      <c r="G2075" s="29"/>
      <c r="H2075" s="82">
        <f t="shared" ca="1" si="255"/>
        <v>48.685000000000002</v>
      </c>
      <c r="I2075" s="36">
        <f t="shared" ca="1" si="254"/>
        <v>0</v>
      </c>
      <c r="J2075" s="14"/>
    </row>
    <row r="2076" spans="1:10" ht="15.75" customHeight="1" x14ac:dyDescent="0.25">
      <c r="A2076" s="41" t="s">
        <v>713</v>
      </c>
      <c r="B2076" s="34" t="s">
        <v>2075</v>
      </c>
      <c r="C2076" s="35">
        <v>1.3</v>
      </c>
      <c r="D2076" s="30">
        <f t="shared" si="251"/>
        <v>48.685000000000002</v>
      </c>
      <c r="E2076" s="30">
        <f t="shared" si="252"/>
        <v>46.250749999999996</v>
      </c>
      <c r="F2076" s="82">
        <f t="shared" si="253"/>
        <v>43.816500000000005</v>
      </c>
      <c r="G2076" s="29"/>
      <c r="H2076" s="82">
        <f t="shared" ca="1" si="255"/>
        <v>48.685000000000002</v>
      </c>
      <c r="I2076" s="36">
        <f t="shared" ca="1" si="254"/>
        <v>0</v>
      </c>
      <c r="J2076" s="14"/>
    </row>
    <row r="2077" spans="1:10" ht="15.75" customHeight="1" x14ac:dyDescent="0.25">
      <c r="A2077" s="41" t="s">
        <v>713</v>
      </c>
      <c r="B2077" s="34" t="s">
        <v>2076</v>
      </c>
      <c r="C2077" s="35">
        <v>1.3</v>
      </c>
      <c r="D2077" s="30">
        <f t="shared" si="251"/>
        <v>48.685000000000002</v>
      </c>
      <c r="E2077" s="30">
        <f t="shared" si="252"/>
        <v>46.250749999999996</v>
      </c>
      <c r="F2077" s="82">
        <f t="shared" si="253"/>
        <v>43.816500000000005</v>
      </c>
      <c r="G2077" s="29"/>
      <c r="H2077" s="82">
        <f t="shared" ca="1" si="255"/>
        <v>48.685000000000002</v>
      </c>
      <c r="I2077" s="36">
        <f t="shared" ca="1" si="254"/>
        <v>0</v>
      </c>
      <c r="J2077" s="14"/>
    </row>
    <row r="2078" spans="1:10" ht="15.75" customHeight="1" x14ac:dyDescent="0.25">
      <c r="A2078" s="41" t="s">
        <v>713</v>
      </c>
      <c r="B2078" s="34" t="s">
        <v>2077</v>
      </c>
      <c r="C2078" s="35">
        <v>1.3</v>
      </c>
      <c r="D2078" s="30">
        <f t="shared" si="251"/>
        <v>48.685000000000002</v>
      </c>
      <c r="E2078" s="30">
        <f t="shared" si="252"/>
        <v>46.250749999999996</v>
      </c>
      <c r="F2078" s="82">
        <f t="shared" si="253"/>
        <v>43.816500000000005</v>
      </c>
      <c r="G2078" s="29"/>
      <c r="H2078" s="82">
        <f t="shared" ca="1" si="255"/>
        <v>48.685000000000002</v>
      </c>
      <c r="I2078" s="36">
        <f t="shared" ca="1" si="254"/>
        <v>0</v>
      </c>
      <c r="J2078" s="14"/>
    </row>
    <row r="2079" spans="1:10" ht="15.75" customHeight="1" x14ac:dyDescent="0.25">
      <c r="A2079" s="41" t="s">
        <v>713</v>
      </c>
      <c r="B2079" s="34" t="s">
        <v>2078</v>
      </c>
      <c r="C2079" s="35">
        <v>1.3</v>
      </c>
      <c r="D2079" s="30">
        <f t="shared" si="251"/>
        <v>48.685000000000002</v>
      </c>
      <c r="E2079" s="30">
        <f t="shared" si="252"/>
        <v>46.250749999999996</v>
      </c>
      <c r="F2079" s="82">
        <f t="shared" si="253"/>
        <v>43.816500000000005</v>
      </c>
      <c r="G2079" s="29"/>
      <c r="H2079" s="82">
        <f t="shared" ca="1" si="255"/>
        <v>48.685000000000002</v>
      </c>
      <c r="I2079" s="36">
        <f t="shared" ca="1" si="254"/>
        <v>0</v>
      </c>
      <c r="J2079" s="14"/>
    </row>
    <row r="2080" spans="1:10" ht="15.75" customHeight="1" x14ac:dyDescent="0.25">
      <c r="A2080" s="41" t="s">
        <v>713</v>
      </c>
      <c r="B2080" s="34" t="s">
        <v>2079</v>
      </c>
      <c r="C2080" s="35">
        <v>1.3</v>
      </c>
      <c r="D2080" s="30">
        <f t="shared" si="251"/>
        <v>48.685000000000002</v>
      </c>
      <c r="E2080" s="30">
        <f t="shared" si="252"/>
        <v>46.250749999999996</v>
      </c>
      <c r="F2080" s="82">
        <f t="shared" si="253"/>
        <v>43.816500000000005</v>
      </c>
      <c r="G2080" s="29"/>
      <c r="H2080" s="82">
        <f t="shared" ca="1" si="255"/>
        <v>48.685000000000002</v>
      </c>
      <c r="I2080" s="36">
        <f t="shared" ca="1" si="254"/>
        <v>0</v>
      </c>
      <c r="J2080" s="14"/>
    </row>
    <row r="2081" spans="1:10" ht="15.75" customHeight="1" x14ac:dyDescent="0.25">
      <c r="A2081" s="41" t="s">
        <v>713</v>
      </c>
      <c r="B2081" s="34" t="s">
        <v>2080</v>
      </c>
      <c r="C2081" s="35">
        <v>1.3</v>
      </c>
      <c r="D2081" s="30">
        <f t="shared" si="251"/>
        <v>48.685000000000002</v>
      </c>
      <c r="E2081" s="30">
        <f t="shared" si="252"/>
        <v>46.250749999999996</v>
      </c>
      <c r="F2081" s="82">
        <f t="shared" si="253"/>
        <v>43.816500000000005</v>
      </c>
      <c r="G2081" s="29"/>
      <c r="H2081" s="82">
        <f t="shared" ca="1" si="255"/>
        <v>48.685000000000002</v>
      </c>
      <c r="I2081" s="36">
        <f t="shared" ca="1" si="254"/>
        <v>0</v>
      </c>
      <c r="J2081" s="14"/>
    </row>
    <row r="2082" spans="1:10" ht="15.75" customHeight="1" x14ac:dyDescent="0.25">
      <c r="A2082" s="41" t="s">
        <v>713</v>
      </c>
      <c r="B2082" s="34" t="s">
        <v>2081</v>
      </c>
      <c r="C2082" s="35">
        <v>1.3</v>
      </c>
      <c r="D2082" s="30">
        <f t="shared" si="251"/>
        <v>48.685000000000002</v>
      </c>
      <c r="E2082" s="30">
        <f t="shared" si="252"/>
        <v>46.250749999999996</v>
      </c>
      <c r="F2082" s="82">
        <f t="shared" si="253"/>
        <v>43.816500000000005</v>
      </c>
      <c r="G2082" s="29"/>
      <c r="H2082" s="82">
        <f t="shared" ca="1" si="255"/>
        <v>48.685000000000002</v>
      </c>
      <c r="I2082" s="36">
        <f t="shared" ca="1" si="254"/>
        <v>0</v>
      </c>
      <c r="J2082" s="14"/>
    </row>
    <row r="2083" spans="1:10" ht="15.75" customHeight="1" x14ac:dyDescent="0.25">
      <c r="A2083" s="41" t="s">
        <v>713</v>
      </c>
      <c r="B2083" s="34" t="s">
        <v>2082</v>
      </c>
      <c r="C2083" s="35">
        <v>1.3</v>
      </c>
      <c r="D2083" s="30">
        <f t="shared" si="251"/>
        <v>48.685000000000002</v>
      </c>
      <c r="E2083" s="30">
        <f t="shared" si="252"/>
        <v>46.250749999999996</v>
      </c>
      <c r="F2083" s="82">
        <f t="shared" si="253"/>
        <v>43.816500000000005</v>
      </c>
      <c r="G2083" s="29"/>
      <c r="H2083" s="82">
        <f t="shared" ca="1" si="255"/>
        <v>48.685000000000002</v>
      </c>
      <c r="I2083" s="36">
        <f t="shared" ca="1" si="254"/>
        <v>0</v>
      </c>
      <c r="J2083" s="14"/>
    </row>
    <row r="2084" spans="1:10" ht="15.75" customHeight="1" x14ac:dyDescent="0.25">
      <c r="A2084" s="41" t="s">
        <v>713</v>
      </c>
      <c r="B2084" s="34" t="s">
        <v>2083</v>
      </c>
      <c r="C2084" s="35">
        <v>1.3</v>
      </c>
      <c r="D2084" s="30">
        <f t="shared" si="251"/>
        <v>48.685000000000002</v>
      </c>
      <c r="E2084" s="30">
        <f t="shared" si="252"/>
        <v>46.250749999999996</v>
      </c>
      <c r="F2084" s="82">
        <f t="shared" si="253"/>
        <v>43.816500000000005</v>
      </c>
      <c r="G2084" s="29"/>
      <c r="H2084" s="82">
        <f t="shared" ca="1" si="255"/>
        <v>48.685000000000002</v>
      </c>
      <c r="I2084" s="36">
        <f t="shared" ca="1" si="254"/>
        <v>0</v>
      </c>
      <c r="J2084" s="14"/>
    </row>
    <row r="2085" spans="1:10" ht="15.75" customHeight="1" x14ac:dyDescent="0.25">
      <c r="A2085" s="41" t="s">
        <v>713</v>
      </c>
      <c r="B2085" s="34" t="s">
        <v>2084</v>
      </c>
      <c r="C2085" s="35">
        <v>1.3</v>
      </c>
      <c r="D2085" s="30">
        <f t="shared" si="251"/>
        <v>48.685000000000002</v>
      </c>
      <c r="E2085" s="30">
        <f t="shared" si="252"/>
        <v>46.250749999999996</v>
      </c>
      <c r="F2085" s="82">
        <f t="shared" si="253"/>
        <v>43.816500000000005</v>
      </c>
      <c r="G2085" s="29"/>
      <c r="H2085" s="82">
        <f t="shared" ca="1" si="255"/>
        <v>48.685000000000002</v>
      </c>
      <c r="I2085" s="36">
        <f t="shared" ca="1" si="254"/>
        <v>0</v>
      </c>
      <c r="J2085" s="14"/>
    </row>
    <row r="2086" spans="1:10" ht="15.75" customHeight="1" x14ac:dyDescent="0.25">
      <c r="A2086" s="41" t="s">
        <v>713</v>
      </c>
      <c r="B2086" s="34" t="s">
        <v>2085</v>
      </c>
      <c r="C2086" s="35">
        <v>1.3</v>
      </c>
      <c r="D2086" s="30">
        <f t="shared" si="251"/>
        <v>48.685000000000002</v>
      </c>
      <c r="E2086" s="30">
        <f t="shared" si="252"/>
        <v>46.250749999999996</v>
      </c>
      <c r="F2086" s="82">
        <f t="shared" si="253"/>
        <v>43.816500000000005</v>
      </c>
      <c r="G2086" s="29"/>
      <c r="H2086" s="82">
        <f t="shared" ca="1" si="255"/>
        <v>48.685000000000002</v>
      </c>
      <c r="I2086" s="36">
        <f t="shared" ca="1" si="254"/>
        <v>0</v>
      </c>
      <c r="J2086" s="14"/>
    </row>
    <row r="2087" spans="1:10" ht="15.75" customHeight="1" x14ac:dyDescent="0.25">
      <c r="A2087" s="41" t="s">
        <v>713</v>
      </c>
      <c r="B2087" s="34" t="s">
        <v>2086</v>
      </c>
      <c r="C2087" s="35">
        <v>1.3</v>
      </c>
      <c r="D2087" s="30">
        <f t="shared" si="251"/>
        <v>48.685000000000002</v>
      </c>
      <c r="E2087" s="30">
        <f t="shared" si="252"/>
        <v>46.250749999999996</v>
      </c>
      <c r="F2087" s="82">
        <f t="shared" si="253"/>
        <v>43.816500000000005</v>
      </c>
      <c r="G2087" s="29"/>
      <c r="H2087" s="82">
        <f t="shared" ca="1" si="255"/>
        <v>48.685000000000002</v>
      </c>
      <c r="I2087" s="36">
        <f t="shared" ca="1" si="254"/>
        <v>0</v>
      </c>
      <c r="J2087" s="14"/>
    </row>
    <row r="2088" spans="1:10" ht="15.75" customHeight="1" x14ac:dyDescent="0.25">
      <c r="A2088" s="41" t="s">
        <v>713</v>
      </c>
      <c r="B2088" s="34" t="s">
        <v>2087</v>
      </c>
      <c r="C2088" s="35">
        <v>1.3</v>
      </c>
      <c r="D2088" s="30">
        <f t="shared" si="251"/>
        <v>48.685000000000002</v>
      </c>
      <c r="E2088" s="30">
        <f t="shared" si="252"/>
        <v>46.250749999999996</v>
      </c>
      <c r="F2088" s="82">
        <f t="shared" si="253"/>
        <v>43.816500000000005</v>
      </c>
      <c r="G2088" s="29"/>
      <c r="H2088" s="82">
        <f t="shared" ca="1" si="255"/>
        <v>48.685000000000002</v>
      </c>
      <c r="I2088" s="36">
        <f t="shared" ca="1" si="254"/>
        <v>0</v>
      </c>
      <c r="J2088" s="14"/>
    </row>
    <row r="2089" spans="1:10" ht="15.75" customHeight="1" x14ac:dyDescent="0.25">
      <c r="A2089" s="41" t="s">
        <v>713</v>
      </c>
      <c r="B2089" s="34" t="s">
        <v>2088</v>
      </c>
      <c r="C2089" s="35">
        <v>1.3</v>
      </c>
      <c r="D2089" s="30">
        <f t="shared" si="251"/>
        <v>48.685000000000002</v>
      </c>
      <c r="E2089" s="30">
        <f t="shared" si="252"/>
        <v>46.250749999999996</v>
      </c>
      <c r="F2089" s="82">
        <f t="shared" si="253"/>
        <v>43.816500000000005</v>
      </c>
      <c r="G2089" s="29"/>
      <c r="H2089" s="82">
        <f t="shared" ca="1" si="255"/>
        <v>48.685000000000002</v>
      </c>
      <c r="I2089" s="36">
        <f t="shared" ca="1" si="254"/>
        <v>0</v>
      </c>
      <c r="J2089" s="14"/>
    </row>
    <row r="2090" spans="1:10" ht="15.75" customHeight="1" x14ac:dyDescent="0.25">
      <c r="A2090" s="41" t="s">
        <v>713</v>
      </c>
      <c r="B2090" s="34" t="s">
        <v>2089</v>
      </c>
      <c r="C2090" s="35">
        <v>1.3</v>
      </c>
      <c r="D2090" s="30">
        <f t="shared" si="251"/>
        <v>48.685000000000002</v>
      </c>
      <c r="E2090" s="30">
        <f t="shared" si="252"/>
        <v>46.250749999999996</v>
      </c>
      <c r="F2090" s="82">
        <f t="shared" si="253"/>
        <v>43.816500000000005</v>
      </c>
      <c r="G2090" s="29"/>
      <c r="H2090" s="82">
        <f t="shared" ca="1" si="255"/>
        <v>48.685000000000002</v>
      </c>
      <c r="I2090" s="36">
        <f t="shared" ca="1" si="254"/>
        <v>0</v>
      </c>
      <c r="J2090" s="14"/>
    </row>
    <row r="2091" spans="1:10" ht="15.75" customHeight="1" x14ac:dyDescent="0.25">
      <c r="A2091" s="41" t="s">
        <v>713</v>
      </c>
      <c r="B2091" s="34" t="s">
        <v>2090</v>
      </c>
      <c r="C2091" s="35">
        <v>1.3</v>
      </c>
      <c r="D2091" s="30">
        <f t="shared" si="251"/>
        <v>48.685000000000002</v>
      </c>
      <c r="E2091" s="30">
        <f t="shared" si="252"/>
        <v>46.250749999999996</v>
      </c>
      <c r="F2091" s="82">
        <f t="shared" si="253"/>
        <v>43.816500000000005</v>
      </c>
      <c r="G2091" s="29"/>
      <c r="H2091" s="82">
        <f t="shared" ca="1" si="255"/>
        <v>48.685000000000002</v>
      </c>
      <c r="I2091" s="36">
        <f t="shared" ca="1" si="254"/>
        <v>0</v>
      </c>
      <c r="J2091" s="14"/>
    </row>
    <row r="2092" spans="1:10" ht="15.75" customHeight="1" x14ac:dyDescent="0.25">
      <c r="A2092" s="41" t="s">
        <v>713</v>
      </c>
      <c r="B2092" s="34" t="s">
        <v>2091</v>
      </c>
      <c r="C2092" s="35">
        <v>1.3</v>
      </c>
      <c r="D2092" s="30">
        <f t="shared" si="251"/>
        <v>48.685000000000002</v>
      </c>
      <c r="E2092" s="30">
        <f t="shared" si="252"/>
        <v>46.250749999999996</v>
      </c>
      <c r="F2092" s="82">
        <f t="shared" si="253"/>
        <v>43.816500000000005</v>
      </c>
      <c r="G2092" s="29"/>
      <c r="H2092" s="82">
        <f t="shared" ca="1" si="255"/>
        <v>48.685000000000002</v>
      </c>
      <c r="I2092" s="36">
        <f t="shared" ca="1" si="254"/>
        <v>0</v>
      </c>
      <c r="J2092" s="14"/>
    </row>
    <row r="2093" spans="1:10" ht="15.75" customHeight="1" x14ac:dyDescent="0.25">
      <c r="A2093" s="41" t="s">
        <v>713</v>
      </c>
      <c r="B2093" s="34" t="s">
        <v>2092</v>
      </c>
      <c r="C2093" s="35">
        <v>1.3</v>
      </c>
      <c r="D2093" s="30">
        <f t="shared" si="251"/>
        <v>48.685000000000002</v>
      </c>
      <c r="E2093" s="30">
        <f t="shared" si="252"/>
        <v>46.250749999999996</v>
      </c>
      <c r="F2093" s="82">
        <f t="shared" si="253"/>
        <v>43.816500000000005</v>
      </c>
      <c r="G2093" s="29"/>
      <c r="H2093" s="82">
        <f t="shared" ca="1" si="255"/>
        <v>48.685000000000002</v>
      </c>
      <c r="I2093" s="36">
        <f t="shared" ca="1" si="254"/>
        <v>0</v>
      </c>
      <c r="J2093" s="14"/>
    </row>
    <row r="2094" spans="1:10" ht="15.75" customHeight="1" x14ac:dyDescent="0.25">
      <c r="A2094" s="41" t="s">
        <v>713</v>
      </c>
      <c r="B2094" s="34" t="s">
        <v>2093</v>
      </c>
      <c r="C2094" s="35">
        <v>1.3</v>
      </c>
      <c r="D2094" s="30">
        <f t="shared" si="251"/>
        <v>48.685000000000002</v>
      </c>
      <c r="E2094" s="30">
        <f t="shared" si="252"/>
        <v>46.250749999999996</v>
      </c>
      <c r="F2094" s="82">
        <f t="shared" si="253"/>
        <v>43.816500000000005</v>
      </c>
      <c r="G2094" s="29"/>
      <c r="H2094" s="82">
        <f t="shared" ca="1" si="255"/>
        <v>48.685000000000002</v>
      </c>
      <c r="I2094" s="36">
        <f t="shared" ca="1" si="254"/>
        <v>0</v>
      </c>
      <c r="J2094" s="14"/>
    </row>
    <row r="2095" spans="1:10" ht="15.75" customHeight="1" x14ac:dyDescent="0.25">
      <c r="A2095" s="41" t="s">
        <v>713</v>
      </c>
      <c r="B2095" s="34" t="s">
        <v>2094</v>
      </c>
      <c r="C2095" s="35">
        <v>1.3</v>
      </c>
      <c r="D2095" s="30">
        <f t="shared" si="251"/>
        <v>48.685000000000002</v>
      </c>
      <c r="E2095" s="30">
        <f t="shared" si="252"/>
        <v>46.250749999999996</v>
      </c>
      <c r="F2095" s="82">
        <f t="shared" si="253"/>
        <v>43.816500000000005</v>
      </c>
      <c r="G2095" s="29"/>
      <c r="H2095" s="82">
        <f t="shared" ca="1" si="255"/>
        <v>48.685000000000002</v>
      </c>
      <c r="I2095" s="36">
        <f t="shared" ca="1" si="254"/>
        <v>0</v>
      </c>
      <c r="J2095" s="14"/>
    </row>
    <row r="2096" spans="1:10" ht="15.75" customHeight="1" x14ac:dyDescent="0.25">
      <c r="A2096" s="41" t="s">
        <v>713</v>
      </c>
      <c r="B2096" s="34" t="s">
        <v>2095</v>
      </c>
      <c r="C2096" s="35">
        <v>1.3</v>
      </c>
      <c r="D2096" s="30">
        <f t="shared" si="251"/>
        <v>48.685000000000002</v>
      </c>
      <c r="E2096" s="30">
        <f t="shared" si="252"/>
        <v>46.250749999999996</v>
      </c>
      <c r="F2096" s="82">
        <f t="shared" si="253"/>
        <v>43.816500000000005</v>
      </c>
      <c r="G2096" s="29"/>
      <c r="H2096" s="82">
        <f t="shared" ca="1" si="255"/>
        <v>48.685000000000002</v>
      </c>
      <c r="I2096" s="36">
        <f t="shared" ca="1" si="254"/>
        <v>0</v>
      </c>
      <c r="J2096" s="14"/>
    </row>
    <row r="2097" spans="1:10" ht="15.75" customHeight="1" x14ac:dyDescent="0.25">
      <c r="A2097" s="41" t="s">
        <v>713</v>
      </c>
      <c r="B2097" s="34" t="s">
        <v>2096</v>
      </c>
      <c r="C2097" s="35">
        <v>1.3</v>
      </c>
      <c r="D2097" s="30">
        <f t="shared" si="251"/>
        <v>48.685000000000002</v>
      </c>
      <c r="E2097" s="30">
        <f t="shared" si="252"/>
        <v>46.250749999999996</v>
      </c>
      <c r="F2097" s="82">
        <f t="shared" si="253"/>
        <v>43.816500000000005</v>
      </c>
      <c r="G2097" s="29"/>
      <c r="H2097" s="82">
        <f t="shared" ca="1" si="255"/>
        <v>48.685000000000002</v>
      </c>
      <c r="I2097" s="36">
        <f t="shared" ca="1" si="254"/>
        <v>0</v>
      </c>
      <c r="J2097" s="14"/>
    </row>
    <row r="2098" spans="1:10" ht="15.75" customHeight="1" x14ac:dyDescent="0.25">
      <c r="A2098" s="41" t="s">
        <v>713</v>
      </c>
      <c r="B2098" s="34" t="s">
        <v>2097</v>
      </c>
      <c r="C2098" s="35">
        <v>1.3</v>
      </c>
      <c r="D2098" s="30">
        <f t="shared" si="251"/>
        <v>48.685000000000002</v>
      </c>
      <c r="E2098" s="30">
        <f t="shared" si="252"/>
        <v>46.250749999999996</v>
      </c>
      <c r="F2098" s="82">
        <f t="shared" si="253"/>
        <v>43.816500000000005</v>
      </c>
      <c r="G2098" s="29"/>
      <c r="H2098" s="82">
        <f t="shared" ca="1" si="255"/>
        <v>48.685000000000002</v>
      </c>
      <c r="I2098" s="36">
        <f t="shared" ca="1" si="254"/>
        <v>0</v>
      </c>
      <c r="J2098" s="14"/>
    </row>
    <row r="2099" spans="1:10" ht="15.75" customHeight="1" x14ac:dyDescent="0.25">
      <c r="A2099" s="41" t="s">
        <v>713</v>
      </c>
      <c r="B2099" s="34" t="s">
        <v>2098</v>
      </c>
      <c r="C2099" s="35">
        <v>1.3</v>
      </c>
      <c r="D2099" s="30">
        <f t="shared" si="251"/>
        <v>48.685000000000002</v>
      </c>
      <c r="E2099" s="30">
        <f t="shared" si="252"/>
        <v>46.250749999999996</v>
      </c>
      <c r="F2099" s="82">
        <f t="shared" si="253"/>
        <v>43.816500000000005</v>
      </c>
      <c r="G2099" s="29"/>
      <c r="H2099" s="82">
        <f t="shared" ca="1" si="255"/>
        <v>48.685000000000002</v>
      </c>
      <c r="I2099" s="36">
        <f t="shared" ca="1" si="254"/>
        <v>0</v>
      </c>
      <c r="J2099" s="14"/>
    </row>
    <row r="2100" spans="1:10" ht="15.75" customHeight="1" x14ac:dyDescent="0.25">
      <c r="A2100" s="41" t="s">
        <v>713</v>
      </c>
      <c r="B2100" s="34" t="s">
        <v>2099</v>
      </c>
      <c r="C2100" s="35">
        <v>1.3</v>
      </c>
      <c r="D2100" s="30">
        <f t="shared" si="251"/>
        <v>48.685000000000002</v>
      </c>
      <c r="E2100" s="30">
        <f t="shared" si="252"/>
        <v>46.250749999999996</v>
      </c>
      <c r="F2100" s="82">
        <f t="shared" si="253"/>
        <v>43.816500000000005</v>
      </c>
      <c r="G2100" s="29"/>
      <c r="H2100" s="82">
        <f t="shared" ca="1" si="255"/>
        <v>48.685000000000002</v>
      </c>
      <c r="I2100" s="36">
        <f t="shared" ca="1" si="254"/>
        <v>0</v>
      </c>
      <c r="J2100" s="14"/>
    </row>
    <row r="2101" spans="1:10" ht="15.75" customHeight="1" x14ac:dyDescent="0.25">
      <c r="A2101" s="41" t="s">
        <v>713</v>
      </c>
      <c r="B2101" s="34" t="s">
        <v>1606</v>
      </c>
      <c r="C2101" s="35">
        <v>1.3</v>
      </c>
      <c r="D2101" s="30">
        <f t="shared" si="251"/>
        <v>48.685000000000002</v>
      </c>
      <c r="E2101" s="30">
        <f t="shared" si="252"/>
        <v>46.250749999999996</v>
      </c>
      <c r="F2101" s="82">
        <f t="shared" si="253"/>
        <v>43.816500000000005</v>
      </c>
      <c r="G2101" s="29"/>
      <c r="H2101" s="82">
        <f t="shared" ca="1" si="255"/>
        <v>48.685000000000002</v>
      </c>
      <c r="I2101" s="36">
        <f t="shared" ca="1" si="254"/>
        <v>0</v>
      </c>
      <c r="J2101" s="14"/>
    </row>
    <row r="2102" spans="1:10" ht="15.75" customHeight="1" x14ac:dyDescent="0.25">
      <c r="A2102" s="41" t="s">
        <v>713</v>
      </c>
      <c r="B2102" s="34" t="s">
        <v>2100</v>
      </c>
      <c r="C2102" s="35">
        <v>1.3</v>
      </c>
      <c r="D2102" s="30">
        <f t="shared" si="251"/>
        <v>48.685000000000002</v>
      </c>
      <c r="E2102" s="30">
        <f t="shared" si="252"/>
        <v>46.250749999999996</v>
      </c>
      <c r="F2102" s="82">
        <f t="shared" si="253"/>
        <v>43.816500000000005</v>
      </c>
      <c r="G2102" s="29"/>
      <c r="H2102" s="82">
        <f t="shared" ca="1" si="255"/>
        <v>48.685000000000002</v>
      </c>
      <c r="I2102" s="36">
        <f t="shared" ca="1" si="254"/>
        <v>0</v>
      </c>
      <c r="J2102" s="14"/>
    </row>
    <row r="2103" spans="1:10" ht="15.75" customHeight="1" x14ac:dyDescent="0.25">
      <c r="A2103" s="41" t="s">
        <v>713</v>
      </c>
      <c r="B2103" s="34" t="s">
        <v>2101</v>
      </c>
      <c r="C2103" s="35">
        <v>1.3</v>
      </c>
      <c r="D2103" s="30">
        <f t="shared" si="251"/>
        <v>48.685000000000002</v>
      </c>
      <c r="E2103" s="30">
        <f t="shared" si="252"/>
        <v>46.250749999999996</v>
      </c>
      <c r="F2103" s="82">
        <f t="shared" si="253"/>
        <v>43.816500000000005</v>
      </c>
      <c r="G2103" s="29"/>
      <c r="H2103" s="82">
        <f t="shared" ca="1" si="255"/>
        <v>48.685000000000002</v>
      </c>
      <c r="I2103" s="36">
        <f t="shared" ca="1" si="254"/>
        <v>0</v>
      </c>
      <c r="J2103" s="14"/>
    </row>
    <row r="2104" spans="1:10" ht="15.75" customHeight="1" x14ac:dyDescent="0.25">
      <c r="A2104" s="41" t="s">
        <v>713</v>
      </c>
      <c r="B2104" s="34" t="s">
        <v>2102</v>
      </c>
      <c r="C2104" s="35">
        <v>1.3</v>
      </c>
      <c r="D2104" s="30">
        <f t="shared" si="251"/>
        <v>48.685000000000002</v>
      </c>
      <c r="E2104" s="30">
        <f t="shared" si="252"/>
        <v>46.250749999999996</v>
      </c>
      <c r="F2104" s="82">
        <f t="shared" si="253"/>
        <v>43.816500000000005</v>
      </c>
      <c r="G2104" s="29"/>
      <c r="H2104" s="82">
        <f t="shared" ca="1" si="255"/>
        <v>48.685000000000002</v>
      </c>
      <c r="I2104" s="36">
        <f t="shared" ca="1" si="254"/>
        <v>0</v>
      </c>
      <c r="J2104" s="14"/>
    </row>
    <row r="2105" spans="1:10" ht="15.75" customHeight="1" x14ac:dyDescent="0.25">
      <c r="A2105" s="41" t="s">
        <v>713</v>
      </c>
      <c r="B2105" s="34" t="s">
        <v>2103</v>
      </c>
      <c r="C2105" s="35">
        <v>1.3</v>
      </c>
      <c r="D2105" s="30">
        <f t="shared" ref="D2105:D2150" si="256">C2105*$K$9</f>
        <v>48.685000000000002</v>
      </c>
      <c r="E2105" s="30">
        <f t="shared" ref="E2105:E2150" si="257">D2105*0.95</f>
        <v>46.250749999999996</v>
      </c>
      <c r="F2105" s="82">
        <f t="shared" ref="F2105:F2150" si="258">D2105*0.9</f>
        <v>43.816500000000005</v>
      </c>
      <c r="G2105" s="29"/>
      <c r="H2105" s="82">
        <f t="shared" ca="1" si="255"/>
        <v>48.685000000000002</v>
      </c>
      <c r="I2105" s="36">
        <f t="shared" ref="I2105:I2150" ca="1" si="259">G2105*H2105</f>
        <v>0</v>
      </c>
      <c r="J2105" s="14"/>
    </row>
    <row r="2106" spans="1:10" ht="15.75" customHeight="1" x14ac:dyDescent="0.25">
      <c r="A2106" s="41" t="s">
        <v>713</v>
      </c>
      <c r="B2106" s="34" t="s">
        <v>2104</v>
      </c>
      <c r="C2106" s="35">
        <v>1.3</v>
      </c>
      <c r="D2106" s="30">
        <f t="shared" si="256"/>
        <v>48.685000000000002</v>
      </c>
      <c r="E2106" s="30">
        <f t="shared" si="257"/>
        <v>46.250749999999996</v>
      </c>
      <c r="F2106" s="82">
        <f t="shared" si="258"/>
        <v>43.816500000000005</v>
      </c>
      <c r="G2106" s="29"/>
      <c r="H2106" s="82">
        <f t="shared" ca="1" si="255"/>
        <v>48.685000000000002</v>
      </c>
      <c r="I2106" s="36">
        <f t="shared" ca="1" si="259"/>
        <v>0</v>
      </c>
      <c r="J2106" s="14"/>
    </row>
    <row r="2107" spans="1:10" ht="15.75" customHeight="1" x14ac:dyDescent="0.25">
      <c r="A2107" s="41" t="s">
        <v>713</v>
      </c>
      <c r="B2107" s="34" t="s">
        <v>2105</v>
      </c>
      <c r="C2107" s="35">
        <v>1.3</v>
      </c>
      <c r="D2107" s="30">
        <f t="shared" si="256"/>
        <v>48.685000000000002</v>
      </c>
      <c r="E2107" s="30">
        <f t="shared" si="257"/>
        <v>46.250749999999996</v>
      </c>
      <c r="F2107" s="82">
        <f t="shared" si="258"/>
        <v>43.816500000000005</v>
      </c>
      <c r="G2107" s="29"/>
      <c r="H2107" s="82">
        <f t="shared" ca="1" si="255"/>
        <v>48.685000000000002</v>
      </c>
      <c r="I2107" s="36">
        <f t="shared" ca="1" si="259"/>
        <v>0</v>
      </c>
      <c r="J2107" s="14"/>
    </row>
    <row r="2108" spans="1:10" ht="15.75" customHeight="1" x14ac:dyDescent="0.25">
      <c r="A2108" s="41" t="s">
        <v>713</v>
      </c>
      <c r="B2108" s="34" t="s">
        <v>2106</v>
      </c>
      <c r="C2108" s="35">
        <v>1.3</v>
      </c>
      <c r="D2108" s="30">
        <f t="shared" si="256"/>
        <v>48.685000000000002</v>
      </c>
      <c r="E2108" s="30">
        <f t="shared" si="257"/>
        <v>46.250749999999996</v>
      </c>
      <c r="F2108" s="82">
        <f t="shared" si="258"/>
        <v>43.816500000000005</v>
      </c>
      <c r="G2108" s="29"/>
      <c r="H2108" s="82">
        <f t="shared" ca="1" si="255"/>
        <v>48.685000000000002</v>
      </c>
      <c r="I2108" s="36">
        <f t="shared" ca="1" si="259"/>
        <v>0</v>
      </c>
      <c r="J2108" s="14"/>
    </row>
    <row r="2109" spans="1:10" ht="15.75" customHeight="1" x14ac:dyDescent="0.25">
      <c r="A2109" s="41" t="s">
        <v>713</v>
      </c>
      <c r="B2109" s="34" t="s">
        <v>2107</v>
      </c>
      <c r="C2109" s="35">
        <v>1.3</v>
      </c>
      <c r="D2109" s="30">
        <f t="shared" si="256"/>
        <v>48.685000000000002</v>
      </c>
      <c r="E2109" s="30">
        <f t="shared" si="257"/>
        <v>46.250749999999996</v>
      </c>
      <c r="F2109" s="82">
        <f t="shared" si="258"/>
        <v>43.816500000000005</v>
      </c>
      <c r="G2109" s="29"/>
      <c r="H2109" s="82">
        <f t="shared" ca="1" si="255"/>
        <v>48.685000000000002</v>
      </c>
      <c r="I2109" s="36">
        <f t="shared" ca="1" si="259"/>
        <v>0</v>
      </c>
      <c r="J2109" s="14"/>
    </row>
    <row r="2110" spans="1:10" ht="15.75" customHeight="1" x14ac:dyDescent="0.25">
      <c r="A2110" s="41" t="s">
        <v>713</v>
      </c>
      <c r="B2110" s="34" t="s">
        <v>2108</v>
      </c>
      <c r="C2110" s="35">
        <v>1.3</v>
      </c>
      <c r="D2110" s="30">
        <f t="shared" si="256"/>
        <v>48.685000000000002</v>
      </c>
      <c r="E2110" s="30">
        <f t="shared" si="257"/>
        <v>46.250749999999996</v>
      </c>
      <c r="F2110" s="82">
        <f t="shared" si="258"/>
        <v>43.816500000000005</v>
      </c>
      <c r="G2110" s="29"/>
      <c r="H2110" s="82">
        <f t="shared" ca="1" si="255"/>
        <v>48.685000000000002</v>
      </c>
      <c r="I2110" s="36">
        <f t="shared" ca="1" si="259"/>
        <v>0</v>
      </c>
      <c r="J2110" s="14"/>
    </row>
    <row r="2111" spans="1:10" ht="15.75" customHeight="1" x14ac:dyDescent="0.25">
      <c r="A2111" s="41" t="s">
        <v>713</v>
      </c>
      <c r="B2111" s="34" t="s">
        <v>2109</v>
      </c>
      <c r="C2111" s="35">
        <v>1.3</v>
      </c>
      <c r="D2111" s="30">
        <f t="shared" si="256"/>
        <v>48.685000000000002</v>
      </c>
      <c r="E2111" s="30">
        <f t="shared" si="257"/>
        <v>46.250749999999996</v>
      </c>
      <c r="F2111" s="82">
        <f t="shared" si="258"/>
        <v>43.816500000000005</v>
      </c>
      <c r="G2111" s="29"/>
      <c r="H2111" s="82">
        <f t="shared" ca="1" si="255"/>
        <v>48.685000000000002</v>
      </c>
      <c r="I2111" s="36">
        <f t="shared" ca="1" si="259"/>
        <v>0</v>
      </c>
      <c r="J2111" s="14"/>
    </row>
    <row r="2112" spans="1:10" ht="15.75" customHeight="1" x14ac:dyDescent="0.25">
      <c r="A2112" s="41" t="s">
        <v>713</v>
      </c>
      <c r="B2112" s="34" t="s">
        <v>2110</v>
      </c>
      <c r="C2112" s="35">
        <v>1.3</v>
      </c>
      <c r="D2112" s="30">
        <f t="shared" si="256"/>
        <v>48.685000000000002</v>
      </c>
      <c r="E2112" s="30">
        <f t="shared" si="257"/>
        <v>46.250749999999996</v>
      </c>
      <c r="F2112" s="82">
        <f t="shared" si="258"/>
        <v>43.816500000000005</v>
      </c>
      <c r="G2112" s="29"/>
      <c r="H2112" s="82">
        <f t="shared" ca="1" si="255"/>
        <v>48.685000000000002</v>
      </c>
      <c r="I2112" s="36">
        <f t="shared" ca="1" si="259"/>
        <v>0</v>
      </c>
      <c r="J2112" s="14"/>
    </row>
    <row r="2113" spans="1:10" ht="15.75" customHeight="1" x14ac:dyDescent="0.25">
      <c r="A2113" s="41" t="s">
        <v>713</v>
      </c>
      <c r="B2113" s="34" t="s">
        <v>2111</v>
      </c>
      <c r="C2113" s="35">
        <v>1.3</v>
      </c>
      <c r="D2113" s="30">
        <f t="shared" si="256"/>
        <v>48.685000000000002</v>
      </c>
      <c r="E2113" s="30">
        <f t="shared" si="257"/>
        <v>46.250749999999996</v>
      </c>
      <c r="F2113" s="82">
        <f t="shared" si="258"/>
        <v>43.816500000000005</v>
      </c>
      <c r="G2113" s="29"/>
      <c r="H2113" s="82">
        <f t="shared" ca="1" si="255"/>
        <v>48.685000000000002</v>
      </c>
      <c r="I2113" s="36">
        <f t="shared" ca="1" si="259"/>
        <v>0</v>
      </c>
      <c r="J2113" s="14"/>
    </row>
    <row r="2114" spans="1:10" ht="15.75" customHeight="1" x14ac:dyDescent="0.25">
      <c r="A2114" s="41" t="s">
        <v>713</v>
      </c>
      <c r="B2114" s="34" t="s">
        <v>2112</v>
      </c>
      <c r="C2114" s="35">
        <v>1.3</v>
      </c>
      <c r="D2114" s="30">
        <f t="shared" si="256"/>
        <v>48.685000000000002</v>
      </c>
      <c r="E2114" s="30">
        <f t="shared" si="257"/>
        <v>46.250749999999996</v>
      </c>
      <c r="F2114" s="82">
        <f t="shared" si="258"/>
        <v>43.816500000000005</v>
      </c>
      <c r="G2114" s="29"/>
      <c r="H2114" s="82">
        <f t="shared" ca="1" si="255"/>
        <v>48.685000000000002</v>
      </c>
      <c r="I2114" s="36">
        <f t="shared" ca="1" si="259"/>
        <v>0</v>
      </c>
      <c r="J2114" s="14"/>
    </row>
    <row r="2115" spans="1:10" ht="15.75" customHeight="1" x14ac:dyDescent="0.25">
      <c r="A2115" s="41" t="s">
        <v>713</v>
      </c>
      <c r="B2115" s="34" t="s">
        <v>2113</v>
      </c>
      <c r="C2115" s="35">
        <v>1.3</v>
      </c>
      <c r="D2115" s="30">
        <f t="shared" si="256"/>
        <v>48.685000000000002</v>
      </c>
      <c r="E2115" s="30">
        <f t="shared" si="257"/>
        <v>46.250749999999996</v>
      </c>
      <c r="F2115" s="82">
        <f t="shared" si="258"/>
        <v>43.816500000000005</v>
      </c>
      <c r="G2115" s="29"/>
      <c r="H2115" s="82">
        <f t="shared" ca="1" si="255"/>
        <v>48.685000000000002</v>
      </c>
      <c r="I2115" s="36">
        <f t="shared" ca="1" si="259"/>
        <v>0</v>
      </c>
      <c r="J2115" s="14"/>
    </row>
    <row r="2116" spans="1:10" ht="15.75" customHeight="1" x14ac:dyDescent="0.25">
      <c r="A2116" s="41" t="s">
        <v>713</v>
      </c>
      <c r="B2116" s="34" t="s">
        <v>2114</v>
      </c>
      <c r="C2116" s="35">
        <v>1.3</v>
      </c>
      <c r="D2116" s="30">
        <f t="shared" si="256"/>
        <v>48.685000000000002</v>
      </c>
      <c r="E2116" s="30">
        <f t="shared" si="257"/>
        <v>46.250749999999996</v>
      </c>
      <c r="F2116" s="82">
        <f t="shared" si="258"/>
        <v>43.816500000000005</v>
      </c>
      <c r="G2116" s="29"/>
      <c r="H2116" s="82">
        <f t="shared" ca="1" si="255"/>
        <v>48.685000000000002</v>
      </c>
      <c r="I2116" s="36">
        <f t="shared" ca="1" si="259"/>
        <v>0</v>
      </c>
      <c r="J2116" s="14"/>
    </row>
    <row r="2117" spans="1:10" ht="15.75" customHeight="1" x14ac:dyDescent="0.25">
      <c r="A2117" s="41" t="s">
        <v>713</v>
      </c>
      <c r="B2117" s="34" t="s">
        <v>2115</v>
      </c>
      <c r="C2117" s="35">
        <v>1.3</v>
      </c>
      <c r="D2117" s="30">
        <f t="shared" si="256"/>
        <v>48.685000000000002</v>
      </c>
      <c r="E2117" s="30">
        <f t="shared" si="257"/>
        <v>46.250749999999996</v>
      </c>
      <c r="F2117" s="82">
        <f t="shared" si="258"/>
        <v>43.816500000000005</v>
      </c>
      <c r="G2117" s="29"/>
      <c r="H2117" s="82">
        <f t="shared" ca="1" si="255"/>
        <v>48.685000000000002</v>
      </c>
      <c r="I2117" s="36">
        <f t="shared" ca="1" si="259"/>
        <v>0</v>
      </c>
      <c r="J2117" s="14"/>
    </row>
    <row r="2118" spans="1:10" ht="15.75" customHeight="1" x14ac:dyDescent="0.25">
      <c r="A2118" s="41" t="s">
        <v>713</v>
      </c>
      <c r="B2118" s="34" t="s">
        <v>2116</v>
      </c>
      <c r="C2118" s="35">
        <v>1.3</v>
      </c>
      <c r="D2118" s="30">
        <f t="shared" si="256"/>
        <v>48.685000000000002</v>
      </c>
      <c r="E2118" s="30">
        <f t="shared" si="257"/>
        <v>46.250749999999996</v>
      </c>
      <c r="F2118" s="82">
        <f t="shared" si="258"/>
        <v>43.816500000000005</v>
      </c>
      <c r="G2118" s="29"/>
      <c r="H2118" s="82">
        <f t="shared" ca="1" si="255"/>
        <v>48.685000000000002</v>
      </c>
      <c r="I2118" s="36">
        <f t="shared" ca="1" si="259"/>
        <v>0</v>
      </c>
      <c r="J2118" s="14"/>
    </row>
    <row r="2119" spans="1:10" ht="15.75" customHeight="1" x14ac:dyDescent="0.25">
      <c r="A2119" s="41" t="s">
        <v>713</v>
      </c>
      <c r="B2119" s="34" t="s">
        <v>2117</v>
      </c>
      <c r="C2119" s="35">
        <v>1.3</v>
      </c>
      <c r="D2119" s="30">
        <f t="shared" si="256"/>
        <v>48.685000000000002</v>
      </c>
      <c r="E2119" s="30">
        <f t="shared" si="257"/>
        <v>46.250749999999996</v>
      </c>
      <c r="F2119" s="82">
        <f t="shared" si="258"/>
        <v>43.816500000000005</v>
      </c>
      <c r="G2119" s="29"/>
      <c r="H2119" s="82">
        <f t="shared" ca="1" si="255"/>
        <v>48.685000000000002</v>
      </c>
      <c r="I2119" s="36">
        <f t="shared" ca="1" si="259"/>
        <v>0</v>
      </c>
      <c r="J2119" s="14"/>
    </row>
    <row r="2120" spans="1:10" ht="15.75" customHeight="1" x14ac:dyDescent="0.25">
      <c r="A2120" s="41" t="s">
        <v>713</v>
      </c>
      <c r="B2120" s="34" t="s">
        <v>2118</v>
      </c>
      <c r="C2120" s="35">
        <v>1.3</v>
      </c>
      <c r="D2120" s="30">
        <f t="shared" si="256"/>
        <v>48.685000000000002</v>
      </c>
      <c r="E2120" s="30">
        <f t="shared" si="257"/>
        <v>46.250749999999996</v>
      </c>
      <c r="F2120" s="82">
        <f t="shared" si="258"/>
        <v>43.816500000000005</v>
      </c>
      <c r="G2120" s="29"/>
      <c r="H2120" s="82">
        <f t="shared" ca="1" si="255"/>
        <v>48.685000000000002</v>
      </c>
      <c r="I2120" s="36">
        <f t="shared" ca="1" si="259"/>
        <v>0</v>
      </c>
      <c r="J2120" s="14"/>
    </row>
    <row r="2121" spans="1:10" ht="15.75" customHeight="1" x14ac:dyDescent="0.25">
      <c r="A2121" s="41" t="s">
        <v>713</v>
      </c>
      <c r="B2121" s="34" t="s">
        <v>2119</v>
      </c>
      <c r="C2121" s="35">
        <v>1.3</v>
      </c>
      <c r="D2121" s="30">
        <f t="shared" si="256"/>
        <v>48.685000000000002</v>
      </c>
      <c r="E2121" s="30">
        <f t="shared" si="257"/>
        <v>46.250749999999996</v>
      </c>
      <c r="F2121" s="82">
        <f t="shared" si="258"/>
        <v>43.816500000000005</v>
      </c>
      <c r="G2121" s="29"/>
      <c r="H2121" s="82">
        <f t="shared" ca="1" si="255"/>
        <v>48.685000000000002</v>
      </c>
      <c r="I2121" s="36">
        <f t="shared" ca="1" si="259"/>
        <v>0</v>
      </c>
      <c r="J2121" s="14"/>
    </row>
    <row r="2122" spans="1:10" ht="15.75" customHeight="1" x14ac:dyDescent="0.25">
      <c r="A2122" s="41" t="s">
        <v>713</v>
      </c>
      <c r="B2122" s="34" t="s">
        <v>2120</v>
      </c>
      <c r="C2122" s="35">
        <v>1.3</v>
      </c>
      <c r="D2122" s="30">
        <f t="shared" si="256"/>
        <v>48.685000000000002</v>
      </c>
      <c r="E2122" s="30">
        <f t="shared" si="257"/>
        <v>46.250749999999996</v>
      </c>
      <c r="F2122" s="82">
        <f t="shared" si="258"/>
        <v>43.816500000000005</v>
      </c>
      <c r="G2122" s="29"/>
      <c r="H2122" s="82">
        <f t="shared" ca="1" si="255"/>
        <v>48.685000000000002</v>
      </c>
      <c r="I2122" s="36">
        <f t="shared" ca="1" si="259"/>
        <v>0</v>
      </c>
      <c r="J2122" s="14"/>
    </row>
    <row r="2123" spans="1:10" ht="15.75" customHeight="1" x14ac:dyDescent="0.25">
      <c r="A2123" s="41" t="s">
        <v>713</v>
      </c>
      <c r="B2123" s="34" t="s">
        <v>2121</v>
      </c>
      <c r="C2123" s="35">
        <v>1.3</v>
      </c>
      <c r="D2123" s="30">
        <f t="shared" si="256"/>
        <v>48.685000000000002</v>
      </c>
      <c r="E2123" s="30">
        <f t="shared" si="257"/>
        <v>46.250749999999996</v>
      </c>
      <c r="F2123" s="82">
        <f t="shared" si="258"/>
        <v>43.816500000000005</v>
      </c>
      <c r="G2123" s="29"/>
      <c r="H2123" s="82">
        <f t="shared" ca="1" si="255"/>
        <v>48.685000000000002</v>
      </c>
      <c r="I2123" s="36">
        <f t="shared" ca="1" si="259"/>
        <v>0</v>
      </c>
      <c r="J2123" s="14"/>
    </row>
    <row r="2124" spans="1:10" ht="15.75" customHeight="1" x14ac:dyDescent="0.25">
      <c r="A2124" s="41" t="s">
        <v>713</v>
      </c>
      <c r="B2124" s="34" t="s">
        <v>2122</v>
      </c>
      <c r="C2124" s="35">
        <v>1.3</v>
      </c>
      <c r="D2124" s="30">
        <f t="shared" si="256"/>
        <v>48.685000000000002</v>
      </c>
      <c r="E2124" s="30">
        <f t="shared" si="257"/>
        <v>46.250749999999996</v>
      </c>
      <c r="F2124" s="82">
        <f t="shared" si="258"/>
        <v>43.816500000000005</v>
      </c>
      <c r="G2124" s="29"/>
      <c r="H2124" s="82">
        <f t="shared" ca="1" si="255"/>
        <v>48.685000000000002</v>
      </c>
      <c r="I2124" s="36">
        <f t="shared" ca="1" si="259"/>
        <v>0</v>
      </c>
      <c r="J2124" s="14"/>
    </row>
    <row r="2125" spans="1:10" ht="15.75" customHeight="1" x14ac:dyDescent="0.25">
      <c r="A2125" s="41" t="s">
        <v>713</v>
      </c>
      <c r="B2125" s="34" t="s">
        <v>2123</v>
      </c>
      <c r="C2125" s="35">
        <v>1.3</v>
      </c>
      <c r="D2125" s="30">
        <f t="shared" si="256"/>
        <v>48.685000000000002</v>
      </c>
      <c r="E2125" s="30">
        <f t="shared" si="257"/>
        <v>46.250749999999996</v>
      </c>
      <c r="F2125" s="82">
        <f t="shared" si="258"/>
        <v>43.816500000000005</v>
      </c>
      <c r="G2125" s="29"/>
      <c r="H2125" s="82">
        <f t="shared" ref="H2125:H2188" ca="1" si="260">IF($H$8&lt;2500,D2125, IF(AND($H$8&lt;5000,$H$8&gt;2500),E2125,F2125))</f>
        <v>48.685000000000002</v>
      </c>
      <c r="I2125" s="36">
        <f t="shared" ca="1" si="259"/>
        <v>0</v>
      </c>
      <c r="J2125" s="14"/>
    </row>
    <row r="2126" spans="1:10" ht="15.75" customHeight="1" x14ac:dyDescent="0.25">
      <c r="A2126" s="41" t="s">
        <v>713</v>
      </c>
      <c r="B2126" s="34" t="s">
        <v>2124</v>
      </c>
      <c r="C2126" s="35">
        <v>1.3</v>
      </c>
      <c r="D2126" s="30">
        <f t="shared" si="256"/>
        <v>48.685000000000002</v>
      </c>
      <c r="E2126" s="30">
        <f t="shared" si="257"/>
        <v>46.250749999999996</v>
      </c>
      <c r="F2126" s="82">
        <f t="shared" si="258"/>
        <v>43.816500000000005</v>
      </c>
      <c r="G2126" s="29"/>
      <c r="H2126" s="82">
        <f t="shared" ca="1" si="260"/>
        <v>48.685000000000002</v>
      </c>
      <c r="I2126" s="36">
        <f t="shared" ca="1" si="259"/>
        <v>0</v>
      </c>
      <c r="J2126" s="14"/>
    </row>
    <row r="2127" spans="1:10" ht="15.75" customHeight="1" x14ac:dyDescent="0.25">
      <c r="A2127" s="41" t="s">
        <v>713</v>
      </c>
      <c r="B2127" s="34" t="s">
        <v>2125</v>
      </c>
      <c r="C2127" s="35">
        <v>1.3</v>
      </c>
      <c r="D2127" s="30">
        <f t="shared" si="256"/>
        <v>48.685000000000002</v>
      </c>
      <c r="E2127" s="30">
        <f t="shared" si="257"/>
        <v>46.250749999999996</v>
      </c>
      <c r="F2127" s="82">
        <f t="shared" si="258"/>
        <v>43.816500000000005</v>
      </c>
      <c r="G2127" s="29"/>
      <c r="H2127" s="82">
        <f t="shared" ca="1" si="260"/>
        <v>48.685000000000002</v>
      </c>
      <c r="I2127" s="36">
        <f t="shared" ca="1" si="259"/>
        <v>0</v>
      </c>
      <c r="J2127" s="14"/>
    </row>
    <row r="2128" spans="1:10" ht="15.75" customHeight="1" x14ac:dyDescent="0.25">
      <c r="A2128" s="41" t="s">
        <v>713</v>
      </c>
      <c r="B2128" s="34" t="s">
        <v>2126</v>
      </c>
      <c r="C2128" s="35">
        <v>1.3</v>
      </c>
      <c r="D2128" s="30">
        <f t="shared" si="256"/>
        <v>48.685000000000002</v>
      </c>
      <c r="E2128" s="30">
        <f t="shared" si="257"/>
        <v>46.250749999999996</v>
      </c>
      <c r="F2128" s="82">
        <f t="shared" si="258"/>
        <v>43.816500000000005</v>
      </c>
      <c r="G2128" s="29"/>
      <c r="H2128" s="82">
        <f t="shared" ca="1" si="260"/>
        <v>48.685000000000002</v>
      </c>
      <c r="I2128" s="36">
        <f t="shared" ca="1" si="259"/>
        <v>0</v>
      </c>
      <c r="J2128" s="14"/>
    </row>
    <row r="2129" spans="1:10" ht="15.75" customHeight="1" x14ac:dyDescent="0.25">
      <c r="A2129" s="41" t="s">
        <v>713</v>
      </c>
      <c r="B2129" s="34" t="s">
        <v>2127</v>
      </c>
      <c r="C2129" s="35">
        <v>1.3</v>
      </c>
      <c r="D2129" s="30">
        <f t="shared" si="256"/>
        <v>48.685000000000002</v>
      </c>
      <c r="E2129" s="30">
        <f t="shared" si="257"/>
        <v>46.250749999999996</v>
      </c>
      <c r="F2129" s="82">
        <f t="shared" si="258"/>
        <v>43.816500000000005</v>
      </c>
      <c r="G2129" s="29"/>
      <c r="H2129" s="82">
        <f t="shared" ca="1" si="260"/>
        <v>48.685000000000002</v>
      </c>
      <c r="I2129" s="36">
        <f t="shared" ca="1" si="259"/>
        <v>0</v>
      </c>
      <c r="J2129" s="14"/>
    </row>
    <row r="2130" spans="1:10" ht="15.75" customHeight="1" x14ac:dyDescent="0.25">
      <c r="A2130" s="41" t="s">
        <v>713</v>
      </c>
      <c r="B2130" s="34" t="s">
        <v>2128</v>
      </c>
      <c r="C2130" s="35">
        <v>1.3</v>
      </c>
      <c r="D2130" s="30">
        <f t="shared" si="256"/>
        <v>48.685000000000002</v>
      </c>
      <c r="E2130" s="30">
        <f t="shared" si="257"/>
        <v>46.250749999999996</v>
      </c>
      <c r="F2130" s="82">
        <f t="shared" si="258"/>
        <v>43.816500000000005</v>
      </c>
      <c r="G2130" s="29"/>
      <c r="H2130" s="82">
        <f t="shared" ca="1" si="260"/>
        <v>48.685000000000002</v>
      </c>
      <c r="I2130" s="36">
        <f t="shared" ca="1" si="259"/>
        <v>0</v>
      </c>
      <c r="J2130" s="14"/>
    </row>
    <row r="2131" spans="1:10" ht="15.75" customHeight="1" x14ac:dyDescent="0.25">
      <c r="A2131" s="41" t="s">
        <v>713</v>
      </c>
      <c r="B2131" s="34" t="s">
        <v>2129</v>
      </c>
      <c r="C2131" s="35">
        <v>1.3</v>
      </c>
      <c r="D2131" s="30">
        <f t="shared" si="256"/>
        <v>48.685000000000002</v>
      </c>
      <c r="E2131" s="30">
        <f t="shared" si="257"/>
        <v>46.250749999999996</v>
      </c>
      <c r="F2131" s="82">
        <f t="shared" si="258"/>
        <v>43.816500000000005</v>
      </c>
      <c r="G2131" s="29"/>
      <c r="H2131" s="82">
        <f t="shared" ca="1" si="260"/>
        <v>48.685000000000002</v>
      </c>
      <c r="I2131" s="36">
        <f t="shared" ca="1" si="259"/>
        <v>0</v>
      </c>
      <c r="J2131" s="14"/>
    </row>
    <row r="2132" spans="1:10" ht="15.75" customHeight="1" x14ac:dyDescent="0.25">
      <c r="A2132" s="41" t="s">
        <v>713</v>
      </c>
      <c r="B2132" s="34" t="s">
        <v>2130</v>
      </c>
      <c r="C2132" s="35">
        <v>1.3</v>
      </c>
      <c r="D2132" s="30">
        <f t="shared" si="256"/>
        <v>48.685000000000002</v>
      </c>
      <c r="E2132" s="30">
        <f t="shared" si="257"/>
        <v>46.250749999999996</v>
      </c>
      <c r="F2132" s="82">
        <f t="shared" si="258"/>
        <v>43.816500000000005</v>
      </c>
      <c r="G2132" s="29"/>
      <c r="H2132" s="82">
        <f t="shared" ca="1" si="260"/>
        <v>48.685000000000002</v>
      </c>
      <c r="I2132" s="36">
        <f t="shared" ca="1" si="259"/>
        <v>0</v>
      </c>
      <c r="J2132" s="14"/>
    </row>
    <row r="2133" spans="1:10" ht="15.75" customHeight="1" x14ac:dyDescent="0.25">
      <c r="A2133" s="41" t="s">
        <v>713</v>
      </c>
      <c r="B2133" s="34" t="s">
        <v>2131</v>
      </c>
      <c r="C2133" s="35">
        <v>1.3</v>
      </c>
      <c r="D2133" s="30">
        <f t="shared" si="256"/>
        <v>48.685000000000002</v>
      </c>
      <c r="E2133" s="30">
        <f t="shared" si="257"/>
        <v>46.250749999999996</v>
      </c>
      <c r="F2133" s="82">
        <f t="shared" si="258"/>
        <v>43.816500000000005</v>
      </c>
      <c r="G2133" s="29"/>
      <c r="H2133" s="82">
        <f t="shared" ca="1" si="260"/>
        <v>48.685000000000002</v>
      </c>
      <c r="I2133" s="36">
        <f t="shared" ca="1" si="259"/>
        <v>0</v>
      </c>
      <c r="J2133" s="14"/>
    </row>
    <row r="2134" spans="1:10" ht="15.75" customHeight="1" x14ac:dyDescent="0.25">
      <c r="A2134" s="41" t="s">
        <v>713</v>
      </c>
      <c r="B2134" s="34" t="s">
        <v>2132</v>
      </c>
      <c r="C2134" s="35">
        <v>1.3</v>
      </c>
      <c r="D2134" s="30">
        <f t="shared" si="256"/>
        <v>48.685000000000002</v>
      </c>
      <c r="E2134" s="30">
        <f t="shared" si="257"/>
        <v>46.250749999999996</v>
      </c>
      <c r="F2134" s="82">
        <f t="shared" si="258"/>
        <v>43.816500000000005</v>
      </c>
      <c r="G2134" s="29"/>
      <c r="H2134" s="82">
        <f t="shared" ca="1" si="260"/>
        <v>48.685000000000002</v>
      </c>
      <c r="I2134" s="36">
        <f t="shared" ca="1" si="259"/>
        <v>0</v>
      </c>
      <c r="J2134" s="14"/>
    </row>
    <row r="2135" spans="1:10" ht="15.75" customHeight="1" x14ac:dyDescent="0.25">
      <c r="A2135" s="41" t="s">
        <v>713</v>
      </c>
      <c r="B2135" s="34" t="s">
        <v>2133</v>
      </c>
      <c r="C2135" s="35">
        <v>1.3</v>
      </c>
      <c r="D2135" s="30">
        <f t="shared" si="256"/>
        <v>48.685000000000002</v>
      </c>
      <c r="E2135" s="30">
        <f t="shared" si="257"/>
        <v>46.250749999999996</v>
      </c>
      <c r="F2135" s="82">
        <f t="shared" si="258"/>
        <v>43.816500000000005</v>
      </c>
      <c r="G2135" s="29"/>
      <c r="H2135" s="82">
        <f t="shared" ca="1" si="260"/>
        <v>48.685000000000002</v>
      </c>
      <c r="I2135" s="36">
        <f t="shared" ca="1" si="259"/>
        <v>0</v>
      </c>
      <c r="J2135" s="14"/>
    </row>
    <row r="2136" spans="1:10" ht="15.75" customHeight="1" x14ac:dyDescent="0.25">
      <c r="A2136" s="41" t="s">
        <v>713</v>
      </c>
      <c r="B2136" s="34" t="s">
        <v>2134</v>
      </c>
      <c r="C2136" s="35">
        <v>1.3</v>
      </c>
      <c r="D2136" s="30">
        <f t="shared" si="256"/>
        <v>48.685000000000002</v>
      </c>
      <c r="E2136" s="30">
        <f t="shared" si="257"/>
        <v>46.250749999999996</v>
      </c>
      <c r="F2136" s="82">
        <f t="shared" si="258"/>
        <v>43.816500000000005</v>
      </c>
      <c r="G2136" s="29"/>
      <c r="H2136" s="82">
        <f t="shared" ca="1" si="260"/>
        <v>48.685000000000002</v>
      </c>
      <c r="I2136" s="36">
        <f t="shared" ca="1" si="259"/>
        <v>0</v>
      </c>
      <c r="J2136" s="14"/>
    </row>
    <row r="2137" spans="1:10" ht="15.75" customHeight="1" x14ac:dyDescent="0.25">
      <c r="A2137" s="41" t="s">
        <v>713</v>
      </c>
      <c r="B2137" s="34" t="s">
        <v>2135</v>
      </c>
      <c r="C2137" s="35">
        <v>1.3</v>
      </c>
      <c r="D2137" s="30">
        <f t="shared" si="256"/>
        <v>48.685000000000002</v>
      </c>
      <c r="E2137" s="30">
        <f t="shared" si="257"/>
        <v>46.250749999999996</v>
      </c>
      <c r="F2137" s="82">
        <f t="shared" si="258"/>
        <v>43.816500000000005</v>
      </c>
      <c r="G2137" s="29"/>
      <c r="H2137" s="82">
        <f t="shared" ca="1" si="260"/>
        <v>48.685000000000002</v>
      </c>
      <c r="I2137" s="36">
        <f t="shared" ca="1" si="259"/>
        <v>0</v>
      </c>
      <c r="J2137" s="14"/>
    </row>
    <row r="2138" spans="1:10" ht="15.75" customHeight="1" x14ac:dyDescent="0.25">
      <c r="A2138" s="41" t="s">
        <v>713</v>
      </c>
      <c r="B2138" s="34" t="s">
        <v>2136</v>
      </c>
      <c r="C2138" s="35">
        <v>1.3</v>
      </c>
      <c r="D2138" s="30">
        <f t="shared" si="256"/>
        <v>48.685000000000002</v>
      </c>
      <c r="E2138" s="30">
        <f t="shared" si="257"/>
        <v>46.250749999999996</v>
      </c>
      <c r="F2138" s="82">
        <f t="shared" si="258"/>
        <v>43.816500000000005</v>
      </c>
      <c r="G2138" s="29"/>
      <c r="H2138" s="82">
        <f t="shared" ca="1" si="260"/>
        <v>48.685000000000002</v>
      </c>
      <c r="I2138" s="36">
        <f t="shared" ca="1" si="259"/>
        <v>0</v>
      </c>
      <c r="J2138" s="14"/>
    </row>
    <row r="2139" spans="1:10" ht="15.75" customHeight="1" x14ac:dyDescent="0.25">
      <c r="A2139" s="41" t="s">
        <v>713</v>
      </c>
      <c r="B2139" s="34" t="s">
        <v>2137</v>
      </c>
      <c r="C2139" s="35">
        <v>1.3</v>
      </c>
      <c r="D2139" s="30">
        <f t="shared" si="256"/>
        <v>48.685000000000002</v>
      </c>
      <c r="E2139" s="30">
        <f t="shared" si="257"/>
        <v>46.250749999999996</v>
      </c>
      <c r="F2139" s="82">
        <f t="shared" si="258"/>
        <v>43.816500000000005</v>
      </c>
      <c r="G2139" s="29"/>
      <c r="H2139" s="82">
        <f t="shared" ca="1" si="260"/>
        <v>48.685000000000002</v>
      </c>
      <c r="I2139" s="36">
        <f t="shared" ca="1" si="259"/>
        <v>0</v>
      </c>
      <c r="J2139" s="14"/>
    </row>
    <row r="2140" spans="1:10" ht="15.75" customHeight="1" x14ac:dyDescent="0.25">
      <c r="A2140" s="41" t="s">
        <v>713</v>
      </c>
      <c r="B2140" s="34" t="s">
        <v>2138</v>
      </c>
      <c r="C2140" s="35">
        <v>1.3</v>
      </c>
      <c r="D2140" s="30">
        <f t="shared" si="256"/>
        <v>48.685000000000002</v>
      </c>
      <c r="E2140" s="30">
        <f t="shared" si="257"/>
        <v>46.250749999999996</v>
      </c>
      <c r="F2140" s="82">
        <f t="shared" si="258"/>
        <v>43.816500000000005</v>
      </c>
      <c r="G2140" s="29"/>
      <c r="H2140" s="82">
        <f t="shared" ca="1" si="260"/>
        <v>48.685000000000002</v>
      </c>
      <c r="I2140" s="36">
        <f t="shared" ca="1" si="259"/>
        <v>0</v>
      </c>
      <c r="J2140" s="14"/>
    </row>
    <row r="2141" spans="1:10" ht="15.75" customHeight="1" x14ac:dyDescent="0.25">
      <c r="A2141" s="41" t="s">
        <v>713</v>
      </c>
      <c r="B2141" s="34" t="s">
        <v>2139</v>
      </c>
      <c r="C2141" s="35">
        <v>1.3</v>
      </c>
      <c r="D2141" s="30">
        <f t="shared" si="256"/>
        <v>48.685000000000002</v>
      </c>
      <c r="E2141" s="30">
        <f t="shared" si="257"/>
        <v>46.250749999999996</v>
      </c>
      <c r="F2141" s="82">
        <f t="shared" si="258"/>
        <v>43.816500000000005</v>
      </c>
      <c r="G2141" s="29"/>
      <c r="H2141" s="82">
        <f t="shared" ca="1" si="260"/>
        <v>48.685000000000002</v>
      </c>
      <c r="I2141" s="36">
        <f t="shared" ca="1" si="259"/>
        <v>0</v>
      </c>
      <c r="J2141" s="14"/>
    </row>
    <row r="2142" spans="1:10" ht="15.75" customHeight="1" x14ac:dyDescent="0.25">
      <c r="A2142" s="41" t="s">
        <v>713</v>
      </c>
      <c r="B2142" s="34" t="s">
        <v>2140</v>
      </c>
      <c r="C2142" s="35">
        <v>1.3</v>
      </c>
      <c r="D2142" s="30">
        <f t="shared" si="256"/>
        <v>48.685000000000002</v>
      </c>
      <c r="E2142" s="30">
        <f t="shared" si="257"/>
        <v>46.250749999999996</v>
      </c>
      <c r="F2142" s="82">
        <f t="shared" si="258"/>
        <v>43.816500000000005</v>
      </c>
      <c r="G2142" s="29"/>
      <c r="H2142" s="82">
        <f t="shared" ca="1" si="260"/>
        <v>48.685000000000002</v>
      </c>
      <c r="I2142" s="36">
        <f t="shared" ca="1" si="259"/>
        <v>0</v>
      </c>
      <c r="J2142" s="14"/>
    </row>
    <row r="2143" spans="1:10" ht="15.75" customHeight="1" x14ac:dyDescent="0.25">
      <c r="A2143" s="41" t="s">
        <v>713</v>
      </c>
      <c r="B2143" s="34" t="s">
        <v>2141</v>
      </c>
      <c r="C2143" s="35">
        <v>1.3</v>
      </c>
      <c r="D2143" s="30">
        <f t="shared" si="256"/>
        <v>48.685000000000002</v>
      </c>
      <c r="E2143" s="30">
        <f t="shared" si="257"/>
        <v>46.250749999999996</v>
      </c>
      <c r="F2143" s="82">
        <f t="shared" si="258"/>
        <v>43.816500000000005</v>
      </c>
      <c r="G2143" s="29"/>
      <c r="H2143" s="82">
        <f t="shared" ca="1" si="260"/>
        <v>48.685000000000002</v>
      </c>
      <c r="I2143" s="36">
        <f t="shared" ca="1" si="259"/>
        <v>0</v>
      </c>
      <c r="J2143" s="14"/>
    </row>
    <row r="2144" spans="1:10" ht="15.75" customHeight="1" x14ac:dyDescent="0.25">
      <c r="A2144" s="41" t="s">
        <v>713</v>
      </c>
      <c r="B2144" s="34" t="s">
        <v>2142</v>
      </c>
      <c r="C2144" s="35">
        <v>1.3</v>
      </c>
      <c r="D2144" s="30">
        <f t="shared" si="256"/>
        <v>48.685000000000002</v>
      </c>
      <c r="E2144" s="30">
        <f t="shared" si="257"/>
        <v>46.250749999999996</v>
      </c>
      <c r="F2144" s="82">
        <f t="shared" si="258"/>
        <v>43.816500000000005</v>
      </c>
      <c r="G2144" s="29"/>
      <c r="H2144" s="82">
        <f t="shared" ca="1" si="260"/>
        <v>48.685000000000002</v>
      </c>
      <c r="I2144" s="36">
        <f t="shared" ca="1" si="259"/>
        <v>0</v>
      </c>
      <c r="J2144" s="14"/>
    </row>
    <row r="2145" spans="1:13" ht="15.75" customHeight="1" x14ac:dyDescent="0.25">
      <c r="A2145" s="41" t="s">
        <v>713</v>
      </c>
      <c r="B2145" s="34" t="s">
        <v>2143</v>
      </c>
      <c r="C2145" s="35">
        <v>1.3</v>
      </c>
      <c r="D2145" s="30">
        <f t="shared" si="256"/>
        <v>48.685000000000002</v>
      </c>
      <c r="E2145" s="30">
        <f t="shared" si="257"/>
        <v>46.250749999999996</v>
      </c>
      <c r="F2145" s="82">
        <f t="shared" si="258"/>
        <v>43.816500000000005</v>
      </c>
      <c r="G2145" s="29"/>
      <c r="H2145" s="82">
        <f t="shared" ca="1" si="260"/>
        <v>48.685000000000002</v>
      </c>
      <c r="I2145" s="36">
        <f t="shared" ca="1" si="259"/>
        <v>0</v>
      </c>
      <c r="J2145" s="14"/>
    </row>
    <row r="2146" spans="1:13" ht="15.75" customHeight="1" x14ac:dyDescent="0.25">
      <c r="A2146" s="41" t="s">
        <v>713</v>
      </c>
      <c r="B2146" s="34" t="s">
        <v>2144</v>
      </c>
      <c r="C2146" s="35">
        <v>1.3</v>
      </c>
      <c r="D2146" s="30">
        <f t="shared" si="256"/>
        <v>48.685000000000002</v>
      </c>
      <c r="E2146" s="30">
        <f t="shared" si="257"/>
        <v>46.250749999999996</v>
      </c>
      <c r="F2146" s="82">
        <f t="shared" si="258"/>
        <v>43.816500000000005</v>
      </c>
      <c r="G2146" s="29"/>
      <c r="H2146" s="82">
        <f t="shared" ca="1" si="260"/>
        <v>48.685000000000002</v>
      </c>
      <c r="I2146" s="36">
        <f t="shared" ca="1" si="259"/>
        <v>0</v>
      </c>
      <c r="J2146" s="14"/>
    </row>
    <row r="2147" spans="1:13" ht="15.75" customHeight="1" x14ac:dyDescent="0.25">
      <c r="A2147" s="41" t="s">
        <v>713</v>
      </c>
      <c r="B2147" s="34" t="s">
        <v>2145</v>
      </c>
      <c r="C2147" s="35">
        <v>1.3</v>
      </c>
      <c r="D2147" s="30">
        <f t="shared" si="256"/>
        <v>48.685000000000002</v>
      </c>
      <c r="E2147" s="30">
        <f t="shared" si="257"/>
        <v>46.250749999999996</v>
      </c>
      <c r="F2147" s="82">
        <f t="shared" si="258"/>
        <v>43.816500000000005</v>
      </c>
      <c r="G2147" s="29"/>
      <c r="H2147" s="82">
        <f t="shared" ca="1" si="260"/>
        <v>48.685000000000002</v>
      </c>
      <c r="I2147" s="36">
        <f t="shared" ca="1" si="259"/>
        <v>0</v>
      </c>
      <c r="J2147" s="14"/>
    </row>
    <row r="2148" spans="1:13" ht="15.75" customHeight="1" x14ac:dyDescent="0.25">
      <c r="A2148" s="41" t="s">
        <v>713</v>
      </c>
      <c r="B2148" s="34" t="s">
        <v>2146</v>
      </c>
      <c r="C2148" s="35">
        <v>1.3</v>
      </c>
      <c r="D2148" s="30">
        <f t="shared" si="256"/>
        <v>48.685000000000002</v>
      </c>
      <c r="E2148" s="30">
        <f t="shared" si="257"/>
        <v>46.250749999999996</v>
      </c>
      <c r="F2148" s="82">
        <f t="shared" si="258"/>
        <v>43.816500000000005</v>
      </c>
      <c r="G2148" s="29"/>
      <c r="H2148" s="82">
        <f t="shared" ca="1" si="260"/>
        <v>48.685000000000002</v>
      </c>
      <c r="I2148" s="36">
        <f t="shared" ca="1" si="259"/>
        <v>0</v>
      </c>
      <c r="J2148" s="14"/>
    </row>
    <row r="2149" spans="1:13" ht="15.75" customHeight="1" x14ac:dyDescent="0.25">
      <c r="A2149" s="41" t="s">
        <v>713</v>
      </c>
      <c r="B2149" s="34" t="s">
        <v>2147</v>
      </c>
      <c r="C2149" s="35">
        <v>1.3</v>
      </c>
      <c r="D2149" s="30">
        <f t="shared" si="256"/>
        <v>48.685000000000002</v>
      </c>
      <c r="E2149" s="30">
        <f t="shared" si="257"/>
        <v>46.250749999999996</v>
      </c>
      <c r="F2149" s="82">
        <f t="shared" si="258"/>
        <v>43.816500000000005</v>
      </c>
      <c r="G2149" s="29"/>
      <c r="H2149" s="82">
        <f t="shared" ca="1" si="260"/>
        <v>48.685000000000002</v>
      </c>
      <c r="I2149" s="36">
        <f t="shared" ca="1" si="259"/>
        <v>0</v>
      </c>
      <c r="J2149" s="14"/>
    </row>
    <row r="2150" spans="1:13" ht="15.75" customHeight="1" x14ac:dyDescent="0.25">
      <c r="A2150" s="41" t="s">
        <v>713</v>
      </c>
      <c r="B2150" s="34" t="s">
        <v>2148</v>
      </c>
      <c r="C2150" s="35">
        <v>1.3</v>
      </c>
      <c r="D2150" s="30">
        <f t="shared" si="256"/>
        <v>48.685000000000002</v>
      </c>
      <c r="E2150" s="30">
        <f t="shared" si="257"/>
        <v>46.250749999999996</v>
      </c>
      <c r="F2150" s="82">
        <f t="shared" si="258"/>
        <v>43.816500000000005</v>
      </c>
      <c r="G2150" s="29"/>
      <c r="H2150" s="82">
        <f t="shared" ca="1" si="260"/>
        <v>48.685000000000002</v>
      </c>
      <c r="I2150" s="36">
        <f t="shared" ca="1" si="259"/>
        <v>0</v>
      </c>
      <c r="J2150" s="14"/>
    </row>
    <row r="2151" spans="1:13" ht="16.5" customHeight="1" x14ac:dyDescent="0.25">
      <c r="A2151" s="49"/>
      <c r="B2151" s="56" t="s">
        <v>2488</v>
      </c>
      <c r="C2151" s="51"/>
      <c r="D2151" s="51"/>
      <c r="E2151" s="52"/>
      <c r="F2151" s="52"/>
      <c r="G2151" s="53"/>
      <c r="H2151" s="82">
        <f t="shared" ca="1" si="260"/>
        <v>0</v>
      </c>
      <c r="I2151" s="55"/>
      <c r="J2151" s="57"/>
      <c r="K2151" s="58"/>
      <c r="L2151" s="13"/>
      <c r="M2151" s="13"/>
    </row>
    <row r="2152" spans="1:13" ht="15.75" customHeight="1" x14ac:dyDescent="0.25">
      <c r="A2152" s="41" t="s">
        <v>761</v>
      </c>
      <c r="B2152" s="34" t="s">
        <v>2288</v>
      </c>
      <c r="C2152" s="35">
        <v>1</v>
      </c>
      <c r="D2152" s="30">
        <f t="shared" ref="D2152" si="261">C2152*$K$9</f>
        <v>37.450000000000003</v>
      </c>
      <c r="E2152" s="30">
        <f t="shared" ref="E2152" si="262">D2152*0.95</f>
        <v>35.577500000000001</v>
      </c>
      <c r="F2152" s="82">
        <f t="shared" ref="F2152" si="263">D2152*0.9</f>
        <v>33.705000000000005</v>
      </c>
      <c r="G2152" s="29"/>
      <c r="H2152" s="82">
        <f t="shared" ca="1" si="260"/>
        <v>37.450000000000003</v>
      </c>
      <c r="I2152" s="36">
        <f t="shared" ref="I2152" ca="1" si="264">G2152*H2152</f>
        <v>0</v>
      </c>
      <c r="J2152" s="14"/>
    </row>
    <row r="2153" spans="1:13" ht="15.75" customHeight="1" x14ac:dyDescent="0.25">
      <c r="A2153" s="41" t="s">
        <v>761</v>
      </c>
      <c r="B2153" s="34" t="s">
        <v>2289</v>
      </c>
      <c r="C2153" s="35">
        <v>1</v>
      </c>
      <c r="D2153" s="30">
        <f t="shared" ref="D2153:D2216" si="265">C2153*$K$9</f>
        <v>37.450000000000003</v>
      </c>
      <c r="E2153" s="30">
        <f t="shared" ref="E2153:E2216" si="266">D2153*0.95</f>
        <v>35.577500000000001</v>
      </c>
      <c r="F2153" s="82">
        <f t="shared" ref="F2153:F2216" si="267">D2153*0.9</f>
        <v>33.705000000000005</v>
      </c>
      <c r="G2153" s="29"/>
      <c r="H2153" s="82">
        <f t="shared" ca="1" si="260"/>
        <v>37.450000000000003</v>
      </c>
      <c r="I2153" s="36">
        <f t="shared" ref="I2153:I2216" ca="1" si="268">G2153*H2153</f>
        <v>0</v>
      </c>
      <c r="J2153" s="14"/>
    </row>
    <row r="2154" spans="1:13" ht="15.75" customHeight="1" x14ac:dyDescent="0.25">
      <c r="A2154" s="41" t="s">
        <v>761</v>
      </c>
      <c r="B2154" s="34" t="s">
        <v>1644</v>
      </c>
      <c r="C2154" s="35">
        <v>1</v>
      </c>
      <c r="D2154" s="30">
        <f t="shared" si="265"/>
        <v>37.450000000000003</v>
      </c>
      <c r="E2154" s="30">
        <f t="shared" si="266"/>
        <v>35.577500000000001</v>
      </c>
      <c r="F2154" s="82">
        <f t="shared" si="267"/>
        <v>33.705000000000005</v>
      </c>
      <c r="G2154" s="29"/>
      <c r="H2154" s="82">
        <f t="shared" ca="1" si="260"/>
        <v>37.450000000000003</v>
      </c>
      <c r="I2154" s="36">
        <f t="shared" ca="1" si="268"/>
        <v>0</v>
      </c>
      <c r="J2154" s="14"/>
    </row>
    <row r="2155" spans="1:13" ht="15.75" customHeight="1" x14ac:dyDescent="0.25">
      <c r="A2155" s="41" t="s">
        <v>761</v>
      </c>
      <c r="B2155" s="34" t="s">
        <v>1650</v>
      </c>
      <c r="C2155" s="35">
        <v>1</v>
      </c>
      <c r="D2155" s="30">
        <f t="shared" si="265"/>
        <v>37.450000000000003</v>
      </c>
      <c r="E2155" s="30">
        <f t="shared" si="266"/>
        <v>35.577500000000001</v>
      </c>
      <c r="F2155" s="82">
        <f t="shared" si="267"/>
        <v>33.705000000000005</v>
      </c>
      <c r="G2155" s="29"/>
      <c r="H2155" s="82">
        <f t="shared" ca="1" si="260"/>
        <v>37.450000000000003</v>
      </c>
      <c r="I2155" s="36">
        <f t="shared" ca="1" si="268"/>
        <v>0</v>
      </c>
      <c r="J2155" s="14"/>
    </row>
    <row r="2156" spans="1:13" ht="15.75" customHeight="1" x14ac:dyDescent="0.25">
      <c r="A2156" s="41" t="s">
        <v>761</v>
      </c>
      <c r="B2156" s="34" t="s">
        <v>1651</v>
      </c>
      <c r="C2156" s="35">
        <v>1</v>
      </c>
      <c r="D2156" s="30">
        <f t="shared" si="265"/>
        <v>37.450000000000003</v>
      </c>
      <c r="E2156" s="30">
        <f t="shared" si="266"/>
        <v>35.577500000000001</v>
      </c>
      <c r="F2156" s="82">
        <f t="shared" si="267"/>
        <v>33.705000000000005</v>
      </c>
      <c r="G2156" s="29"/>
      <c r="H2156" s="82">
        <f t="shared" ca="1" si="260"/>
        <v>37.450000000000003</v>
      </c>
      <c r="I2156" s="36">
        <f t="shared" ca="1" si="268"/>
        <v>0</v>
      </c>
      <c r="J2156" s="14"/>
    </row>
    <row r="2157" spans="1:13" ht="15.75" customHeight="1" x14ac:dyDescent="0.25">
      <c r="A2157" s="41" t="s">
        <v>761</v>
      </c>
      <c r="B2157" s="34" t="s">
        <v>2290</v>
      </c>
      <c r="C2157" s="35">
        <v>1</v>
      </c>
      <c r="D2157" s="30">
        <f t="shared" si="265"/>
        <v>37.450000000000003</v>
      </c>
      <c r="E2157" s="30">
        <f t="shared" si="266"/>
        <v>35.577500000000001</v>
      </c>
      <c r="F2157" s="82">
        <f t="shared" si="267"/>
        <v>33.705000000000005</v>
      </c>
      <c r="G2157" s="29"/>
      <c r="H2157" s="82">
        <f t="shared" ca="1" si="260"/>
        <v>37.450000000000003</v>
      </c>
      <c r="I2157" s="36">
        <f t="shared" ca="1" si="268"/>
        <v>0</v>
      </c>
      <c r="J2157" s="14"/>
    </row>
    <row r="2158" spans="1:13" ht="15.75" customHeight="1" x14ac:dyDescent="0.25">
      <c r="A2158" s="41" t="s">
        <v>761</v>
      </c>
      <c r="B2158" s="34" t="s">
        <v>2291</v>
      </c>
      <c r="C2158" s="35">
        <v>1</v>
      </c>
      <c r="D2158" s="30">
        <f t="shared" si="265"/>
        <v>37.450000000000003</v>
      </c>
      <c r="E2158" s="30">
        <f t="shared" si="266"/>
        <v>35.577500000000001</v>
      </c>
      <c r="F2158" s="82">
        <f t="shared" si="267"/>
        <v>33.705000000000005</v>
      </c>
      <c r="G2158" s="29"/>
      <c r="H2158" s="82">
        <f t="shared" ca="1" si="260"/>
        <v>37.450000000000003</v>
      </c>
      <c r="I2158" s="36">
        <f t="shared" ca="1" si="268"/>
        <v>0</v>
      </c>
      <c r="J2158" s="14"/>
    </row>
    <row r="2159" spans="1:13" ht="15.75" customHeight="1" x14ac:dyDescent="0.25">
      <c r="A2159" s="41" t="s">
        <v>761</v>
      </c>
      <c r="B2159" s="34" t="s">
        <v>1657</v>
      </c>
      <c r="C2159" s="35">
        <v>1</v>
      </c>
      <c r="D2159" s="30">
        <f t="shared" si="265"/>
        <v>37.450000000000003</v>
      </c>
      <c r="E2159" s="30">
        <f t="shared" si="266"/>
        <v>35.577500000000001</v>
      </c>
      <c r="F2159" s="82">
        <f t="shared" si="267"/>
        <v>33.705000000000005</v>
      </c>
      <c r="G2159" s="29"/>
      <c r="H2159" s="82">
        <f t="shared" ca="1" si="260"/>
        <v>37.450000000000003</v>
      </c>
      <c r="I2159" s="36">
        <f t="shared" ca="1" si="268"/>
        <v>0</v>
      </c>
      <c r="J2159" s="14"/>
    </row>
    <row r="2160" spans="1:13" ht="15.75" customHeight="1" x14ac:dyDescent="0.25">
      <c r="A2160" s="41" t="s">
        <v>761</v>
      </c>
      <c r="B2160" s="34" t="s">
        <v>2292</v>
      </c>
      <c r="C2160" s="35">
        <v>1</v>
      </c>
      <c r="D2160" s="30">
        <f t="shared" si="265"/>
        <v>37.450000000000003</v>
      </c>
      <c r="E2160" s="30">
        <f t="shared" si="266"/>
        <v>35.577500000000001</v>
      </c>
      <c r="F2160" s="82">
        <f t="shared" si="267"/>
        <v>33.705000000000005</v>
      </c>
      <c r="G2160" s="29"/>
      <c r="H2160" s="82">
        <f t="shared" ca="1" si="260"/>
        <v>37.450000000000003</v>
      </c>
      <c r="I2160" s="36">
        <f t="shared" ca="1" si="268"/>
        <v>0</v>
      </c>
      <c r="J2160" s="14"/>
    </row>
    <row r="2161" spans="1:10" ht="15.75" customHeight="1" x14ac:dyDescent="0.25">
      <c r="A2161" s="41" t="s">
        <v>761</v>
      </c>
      <c r="B2161" s="34" t="s">
        <v>2293</v>
      </c>
      <c r="C2161" s="35">
        <v>1</v>
      </c>
      <c r="D2161" s="30">
        <f t="shared" si="265"/>
        <v>37.450000000000003</v>
      </c>
      <c r="E2161" s="30">
        <f t="shared" si="266"/>
        <v>35.577500000000001</v>
      </c>
      <c r="F2161" s="82">
        <f t="shared" si="267"/>
        <v>33.705000000000005</v>
      </c>
      <c r="G2161" s="29"/>
      <c r="H2161" s="82">
        <f t="shared" ca="1" si="260"/>
        <v>37.450000000000003</v>
      </c>
      <c r="I2161" s="36">
        <f t="shared" ca="1" si="268"/>
        <v>0</v>
      </c>
      <c r="J2161" s="14"/>
    </row>
    <row r="2162" spans="1:10" ht="15.75" customHeight="1" x14ac:dyDescent="0.25">
      <c r="A2162" s="41" t="s">
        <v>761</v>
      </c>
      <c r="B2162" s="34" t="s">
        <v>2294</v>
      </c>
      <c r="C2162" s="35">
        <v>1</v>
      </c>
      <c r="D2162" s="30">
        <f t="shared" si="265"/>
        <v>37.450000000000003</v>
      </c>
      <c r="E2162" s="30">
        <f t="shared" si="266"/>
        <v>35.577500000000001</v>
      </c>
      <c r="F2162" s="82">
        <f t="shared" si="267"/>
        <v>33.705000000000005</v>
      </c>
      <c r="G2162" s="29"/>
      <c r="H2162" s="82">
        <f t="shared" ca="1" si="260"/>
        <v>37.450000000000003</v>
      </c>
      <c r="I2162" s="36">
        <f t="shared" ca="1" si="268"/>
        <v>0</v>
      </c>
      <c r="J2162" s="14"/>
    </row>
    <row r="2163" spans="1:10" ht="15.75" customHeight="1" x14ac:dyDescent="0.25">
      <c r="A2163" s="41" t="s">
        <v>761</v>
      </c>
      <c r="B2163" s="34" t="s">
        <v>2295</v>
      </c>
      <c r="C2163" s="35">
        <v>1</v>
      </c>
      <c r="D2163" s="30">
        <f t="shared" si="265"/>
        <v>37.450000000000003</v>
      </c>
      <c r="E2163" s="30">
        <f t="shared" si="266"/>
        <v>35.577500000000001</v>
      </c>
      <c r="F2163" s="82">
        <f t="shared" si="267"/>
        <v>33.705000000000005</v>
      </c>
      <c r="G2163" s="29"/>
      <c r="H2163" s="82">
        <f t="shared" ca="1" si="260"/>
        <v>37.450000000000003</v>
      </c>
      <c r="I2163" s="36">
        <f t="shared" ca="1" si="268"/>
        <v>0</v>
      </c>
      <c r="J2163" s="14"/>
    </row>
    <row r="2164" spans="1:10" ht="15.75" customHeight="1" x14ac:dyDescent="0.25">
      <c r="A2164" s="41" t="s">
        <v>761</v>
      </c>
      <c r="B2164" s="34" t="s">
        <v>1833</v>
      </c>
      <c r="C2164" s="35">
        <v>1</v>
      </c>
      <c r="D2164" s="30">
        <f t="shared" si="265"/>
        <v>37.450000000000003</v>
      </c>
      <c r="E2164" s="30">
        <f t="shared" si="266"/>
        <v>35.577500000000001</v>
      </c>
      <c r="F2164" s="82">
        <f t="shared" si="267"/>
        <v>33.705000000000005</v>
      </c>
      <c r="G2164" s="29"/>
      <c r="H2164" s="82">
        <f t="shared" ca="1" si="260"/>
        <v>37.450000000000003</v>
      </c>
      <c r="I2164" s="36">
        <f t="shared" ca="1" si="268"/>
        <v>0</v>
      </c>
      <c r="J2164" s="14"/>
    </row>
    <row r="2165" spans="1:10" ht="15.75" customHeight="1" x14ac:dyDescent="0.25">
      <c r="A2165" s="41" t="s">
        <v>761</v>
      </c>
      <c r="B2165" s="34" t="s">
        <v>1664</v>
      </c>
      <c r="C2165" s="35">
        <v>1</v>
      </c>
      <c r="D2165" s="30">
        <f t="shared" si="265"/>
        <v>37.450000000000003</v>
      </c>
      <c r="E2165" s="30">
        <f t="shared" si="266"/>
        <v>35.577500000000001</v>
      </c>
      <c r="F2165" s="82">
        <f t="shared" si="267"/>
        <v>33.705000000000005</v>
      </c>
      <c r="G2165" s="29"/>
      <c r="H2165" s="82">
        <f t="shared" ca="1" si="260"/>
        <v>37.450000000000003</v>
      </c>
      <c r="I2165" s="36">
        <f t="shared" ca="1" si="268"/>
        <v>0</v>
      </c>
      <c r="J2165" s="14"/>
    </row>
    <row r="2166" spans="1:10" ht="15.75" customHeight="1" x14ac:dyDescent="0.25">
      <c r="A2166" s="41" t="s">
        <v>761</v>
      </c>
      <c r="B2166" s="34" t="s">
        <v>2296</v>
      </c>
      <c r="C2166" s="35">
        <v>1</v>
      </c>
      <c r="D2166" s="30">
        <f t="shared" si="265"/>
        <v>37.450000000000003</v>
      </c>
      <c r="E2166" s="30">
        <f t="shared" si="266"/>
        <v>35.577500000000001</v>
      </c>
      <c r="F2166" s="82">
        <f t="shared" si="267"/>
        <v>33.705000000000005</v>
      </c>
      <c r="G2166" s="29"/>
      <c r="H2166" s="82">
        <f t="shared" ca="1" si="260"/>
        <v>37.450000000000003</v>
      </c>
      <c r="I2166" s="36">
        <f t="shared" ca="1" si="268"/>
        <v>0</v>
      </c>
      <c r="J2166" s="14"/>
    </row>
    <row r="2167" spans="1:10" ht="15.75" customHeight="1" x14ac:dyDescent="0.25">
      <c r="A2167" s="41" t="s">
        <v>761</v>
      </c>
      <c r="B2167" s="34" t="s">
        <v>2297</v>
      </c>
      <c r="C2167" s="35">
        <v>1</v>
      </c>
      <c r="D2167" s="30">
        <f t="shared" si="265"/>
        <v>37.450000000000003</v>
      </c>
      <c r="E2167" s="30">
        <f t="shared" si="266"/>
        <v>35.577500000000001</v>
      </c>
      <c r="F2167" s="82">
        <f t="shared" si="267"/>
        <v>33.705000000000005</v>
      </c>
      <c r="G2167" s="29"/>
      <c r="H2167" s="82">
        <f t="shared" ca="1" si="260"/>
        <v>37.450000000000003</v>
      </c>
      <c r="I2167" s="36">
        <f t="shared" ca="1" si="268"/>
        <v>0</v>
      </c>
      <c r="J2167" s="14"/>
    </row>
    <row r="2168" spans="1:10" ht="15.75" customHeight="1" x14ac:dyDescent="0.25">
      <c r="A2168" s="41" t="s">
        <v>761</v>
      </c>
      <c r="B2168" s="34" t="s">
        <v>2298</v>
      </c>
      <c r="C2168" s="35">
        <v>1</v>
      </c>
      <c r="D2168" s="30">
        <f t="shared" si="265"/>
        <v>37.450000000000003</v>
      </c>
      <c r="E2168" s="30">
        <f t="shared" si="266"/>
        <v>35.577500000000001</v>
      </c>
      <c r="F2168" s="82">
        <f t="shared" si="267"/>
        <v>33.705000000000005</v>
      </c>
      <c r="G2168" s="29"/>
      <c r="H2168" s="82">
        <f t="shared" ca="1" si="260"/>
        <v>37.450000000000003</v>
      </c>
      <c r="I2168" s="36">
        <f t="shared" ca="1" si="268"/>
        <v>0</v>
      </c>
      <c r="J2168" s="14"/>
    </row>
    <row r="2169" spans="1:10" ht="15.75" customHeight="1" x14ac:dyDescent="0.25">
      <c r="A2169" s="41" t="s">
        <v>761</v>
      </c>
      <c r="B2169" s="34" t="s">
        <v>2299</v>
      </c>
      <c r="C2169" s="35">
        <v>1</v>
      </c>
      <c r="D2169" s="30">
        <f t="shared" si="265"/>
        <v>37.450000000000003</v>
      </c>
      <c r="E2169" s="30">
        <f t="shared" si="266"/>
        <v>35.577500000000001</v>
      </c>
      <c r="F2169" s="82">
        <f t="shared" si="267"/>
        <v>33.705000000000005</v>
      </c>
      <c r="G2169" s="29"/>
      <c r="H2169" s="82">
        <f t="shared" ca="1" si="260"/>
        <v>37.450000000000003</v>
      </c>
      <c r="I2169" s="36">
        <f t="shared" ca="1" si="268"/>
        <v>0</v>
      </c>
      <c r="J2169" s="14"/>
    </row>
    <row r="2170" spans="1:10" ht="15.75" customHeight="1" x14ac:dyDescent="0.25">
      <c r="A2170" s="41" t="s">
        <v>761</v>
      </c>
      <c r="B2170" s="34" t="s">
        <v>2300</v>
      </c>
      <c r="C2170" s="35">
        <v>1</v>
      </c>
      <c r="D2170" s="30">
        <f t="shared" si="265"/>
        <v>37.450000000000003</v>
      </c>
      <c r="E2170" s="30">
        <f t="shared" si="266"/>
        <v>35.577500000000001</v>
      </c>
      <c r="F2170" s="82">
        <f t="shared" si="267"/>
        <v>33.705000000000005</v>
      </c>
      <c r="G2170" s="29"/>
      <c r="H2170" s="82">
        <f t="shared" ca="1" si="260"/>
        <v>37.450000000000003</v>
      </c>
      <c r="I2170" s="36">
        <f t="shared" ca="1" si="268"/>
        <v>0</v>
      </c>
      <c r="J2170" s="14"/>
    </row>
    <row r="2171" spans="1:10" ht="15.75" customHeight="1" x14ac:dyDescent="0.25">
      <c r="A2171" s="41" t="s">
        <v>761</v>
      </c>
      <c r="B2171" s="34" t="s">
        <v>2301</v>
      </c>
      <c r="C2171" s="35">
        <v>1</v>
      </c>
      <c r="D2171" s="30">
        <f t="shared" si="265"/>
        <v>37.450000000000003</v>
      </c>
      <c r="E2171" s="30">
        <f t="shared" si="266"/>
        <v>35.577500000000001</v>
      </c>
      <c r="F2171" s="82">
        <f t="shared" si="267"/>
        <v>33.705000000000005</v>
      </c>
      <c r="G2171" s="29"/>
      <c r="H2171" s="82">
        <f t="shared" ca="1" si="260"/>
        <v>37.450000000000003</v>
      </c>
      <c r="I2171" s="36">
        <f t="shared" ca="1" si="268"/>
        <v>0</v>
      </c>
      <c r="J2171" s="14"/>
    </row>
    <row r="2172" spans="1:10" ht="15.75" customHeight="1" x14ac:dyDescent="0.25">
      <c r="A2172" s="41" t="s">
        <v>761</v>
      </c>
      <c r="B2172" s="34" t="s">
        <v>2302</v>
      </c>
      <c r="C2172" s="35">
        <v>1</v>
      </c>
      <c r="D2172" s="30">
        <f t="shared" si="265"/>
        <v>37.450000000000003</v>
      </c>
      <c r="E2172" s="30">
        <f t="shared" si="266"/>
        <v>35.577500000000001</v>
      </c>
      <c r="F2172" s="82">
        <f t="shared" si="267"/>
        <v>33.705000000000005</v>
      </c>
      <c r="G2172" s="29"/>
      <c r="H2172" s="82">
        <f t="shared" ca="1" si="260"/>
        <v>37.450000000000003</v>
      </c>
      <c r="I2172" s="36">
        <f t="shared" ca="1" si="268"/>
        <v>0</v>
      </c>
      <c r="J2172" s="14"/>
    </row>
    <row r="2173" spans="1:10" ht="15.75" customHeight="1" x14ac:dyDescent="0.25">
      <c r="A2173" s="41" t="s">
        <v>761</v>
      </c>
      <c r="B2173" s="34" t="s">
        <v>2303</v>
      </c>
      <c r="C2173" s="35">
        <v>1</v>
      </c>
      <c r="D2173" s="30">
        <f t="shared" si="265"/>
        <v>37.450000000000003</v>
      </c>
      <c r="E2173" s="30">
        <f t="shared" si="266"/>
        <v>35.577500000000001</v>
      </c>
      <c r="F2173" s="82">
        <f t="shared" si="267"/>
        <v>33.705000000000005</v>
      </c>
      <c r="G2173" s="29"/>
      <c r="H2173" s="82">
        <f t="shared" ca="1" si="260"/>
        <v>37.450000000000003</v>
      </c>
      <c r="I2173" s="36">
        <f t="shared" ca="1" si="268"/>
        <v>0</v>
      </c>
      <c r="J2173" s="14"/>
    </row>
    <row r="2174" spans="1:10" ht="15.75" customHeight="1" x14ac:dyDescent="0.25">
      <c r="A2174" s="41" t="s">
        <v>761</v>
      </c>
      <c r="B2174" s="34" t="s">
        <v>2304</v>
      </c>
      <c r="C2174" s="35">
        <v>1</v>
      </c>
      <c r="D2174" s="30">
        <f t="shared" si="265"/>
        <v>37.450000000000003</v>
      </c>
      <c r="E2174" s="30">
        <f t="shared" si="266"/>
        <v>35.577500000000001</v>
      </c>
      <c r="F2174" s="82">
        <f t="shared" si="267"/>
        <v>33.705000000000005</v>
      </c>
      <c r="G2174" s="29"/>
      <c r="H2174" s="82">
        <f t="shared" ca="1" si="260"/>
        <v>37.450000000000003</v>
      </c>
      <c r="I2174" s="36">
        <f t="shared" ca="1" si="268"/>
        <v>0</v>
      </c>
      <c r="J2174" s="14"/>
    </row>
    <row r="2175" spans="1:10" ht="15.75" customHeight="1" x14ac:dyDescent="0.25">
      <c r="A2175" s="41" t="s">
        <v>761</v>
      </c>
      <c r="B2175" s="34" t="s">
        <v>2305</v>
      </c>
      <c r="C2175" s="35">
        <v>1</v>
      </c>
      <c r="D2175" s="30">
        <f t="shared" si="265"/>
        <v>37.450000000000003</v>
      </c>
      <c r="E2175" s="30">
        <f t="shared" si="266"/>
        <v>35.577500000000001</v>
      </c>
      <c r="F2175" s="82">
        <f t="shared" si="267"/>
        <v>33.705000000000005</v>
      </c>
      <c r="G2175" s="29"/>
      <c r="H2175" s="82">
        <f t="shared" ca="1" si="260"/>
        <v>37.450000000000003</v>
      </c>
      <c r="I2175" s="36">
        <f t="shared" ca="1" si="268"/>
        <v>0</v>
      </c>
      <c r="J2175" s="14"/>
    </row>
    <row r="2176" spans="1:10" ht="15.75" customHeight="1" x14ac:dyDescent="0.25">
      <c r="A2176" s="41" t="s">
        <v>761</v>
      </c>
      <c r="B2176" s="34" t="s">
        <v>2306</v>
      </c>
      <c r="C2176" s="35">
        <v>1</v>
      </c>
      <c r="D2176" s="30">
        <f t="shared" si="265"/>
        <v>37.450000000000003</v>
      </c>
      <c r="E2176" s="30">
        <f t="shared" si="266"/>
        <v>35.577500000000001</v>
      </c>
      <c r="F2176" s="82">
        <f t="shared" si="267"/>
        <v>33.705000000000005</v>
      </c>
      <c r="G2176" s="29"/>
      <c r="H2176" s="82">
        <f t="shared" ca="1" si="260"/>
        <v>37.450000000000003</v>
      </c>
      <c r="I2176" s="36">
        <f t="shared" ca="1" si="268"/>
        <v>0</v>
      </c>
      <c r="J2176" s="14"/>
    </row>
    <row r="2177" spans="1:10" ht="15.75" customHeight="1" x14ac:dyDescent="0.25">
      <c r="A2177" s="41" t="s">
        <v>761</v>
      </c>
      <c r="B2177" s="34" t="s">
        <v>2307</v>
      </c>
      <c r="C2177" s="35">
        <v>1</v>
      </c>
      <c r="D2177" s="30">
        <f t="shared" si="265"/>
        <v>37.450000000000003</v>
      </c>
      <c r="E2177" s="30">
        <f t="shared" si="266"/>
        <v>35.577500000000001</v>
      </c>
      <c r="F2177" s="82">
        <f t="shared" si="267"/>
        <v>33.705000000000005</v>
      </c>
      <c r="G2177" s="29"/>
      <c r="H2177" s="82">
        <f t="shared" ca="1" si="260"/>
        <v>37.450000000000003</v>
      </c>
      <c r="I2177" s="36">
        <f t="shared" ca="1" si="268"/>
        <v>0</v>
      </c>
      <c r="J2177" s="14"/>
    </row>
    <row r="2178" spans="1:10" ht="15.75" customHeight="1" x14ac:dyDescent="0.25">
      <c r="A2178" s="41" t="s">
        <v>761</v>
      </c>
      <c r="B2178" s="34" t="s">
        <v>2308</v>
      </c>
      <c r="C2178" s="35">
        <v>1</v>
      </c>
      <c r="D2178" s="30">
        <f t="shared" si="265"/>
        <v>37.450000000000003</v>
      </c>
      <c r="E2178" s="30">
        <f t="shared" si="266"/>
        <v>35.577500000000001</v>
      </c>
      <c r="F2178" s="82">
        <f t="shared" si="267"/>
        <v>33.705000000000005</v>
      </c>
      <c r="G2178" s="29"/>
      <c r="H2178" s="82">
        <f t="shared" ca="1" si="260"/>
        <v>37.450000000000003</v>
      </c>
      <c r="I2178" s="36">
        <f t="shared" ca="1" si="268"/>
        <v>0</v>
      </c>
      <c r="J2178" s="14"/>
    </row>
    <row r="2179" spans="1:10" ht="15.75" customHeight="1" x14ac:dyDescent="0.25">
      <c r="A2179" s="41" t="s">
        <v>761</v>
      </c>
      <c r="B2179" s="34" t="s">
        <v>2309</v>
      </c>
      <c r="C2179" s="35">
        <v>1</v>
      </c>
      <c r="D2179" s="30">
        <f t="shared" si="265"/>
        <v>37.450000000000003</v>
      </c>
      <c r="E2179" s="30">
        <f t="shared" si="266"/>
        <v>35.577500000000001</v>
      </c>
      <c r="F2179" s="82">
        <f t="shared" si="267"/>
        <v>33.705000000000005</v>
      </c>
      <c r="G2179" s="29"/>
      <c r="H2179" s="82">
        <f t="shared" ca="1" si="260"/>
        <v>37.450000000000003</v>
      </c>
      <c r="I2179" s="36">
        <f t="shared" ca="1" si="268"/>
        <v>0</v>
      </c>
      <c r="J2179" s="14"/>
    </row>
    <row r="2180" spans="1:10" ht="15.75" customHeight="1" x14ac:dyDescent="0.25">
      <c r="A2180" s="41" t="s">
        <v>761</v>
      </c>
      <c r="B2180" s="34" t="s">
        <v>2310</v>
      </c>
      <c r="C2180" s="35">
        <v>1</v>
      </c>
      <c r="D2180" s="30">
        <f t="shared" si="265"/>
        <v>37.450000000000003</v>
      </c>
      <c r="E2180" s="30">
        <f t="shared" si="266"/>
        <v>35.577500000000001</v>
      </c>
      <c r="F2180" s="82">
        <f t="shared" si="267"/>
        <v>33.705000000000005</v>
      </c>
      <c r="G2180" s="29"/>
      <c r="H2180" s="82">
        <f t="shared" ca="1" si="260"/>
        <v>37.450000000000003</v>
      </c>
      <c r="I2180" s="36">
        <f t="shared" ca="1" si="268"/>
        <v>0</v>
      </c>
      <c r="J2180" s="14"/>
    </row>
    <row r="2181" spans="1:10" ht="15.75" customHeight="1" x14ac:dyDescent="0.25">
      <c r="A2181" s="41" t="s">
        <v>761</v>
      </c>
      <c r="B2181" s="34" t="s">
        <v>2311</v>
      </c>
      <c r="C2181" s="35">
        <v>1</v>
      </c>
      <c r="D2181" s="30">
        <f t="shared" si="265"/>
        <v>37.450000000000003</v>
      </c>
      <c r="E2181" s="30">
        <f t="shared" si="266"/>
        <v>35.577500000000001</v>
      </c>
      <c r="F2181" s="82">
        <f t="shared" si="267"/>
        <v>33.705000000000005</v>
      </c>
      <c r="G2181" s="29"/>
      <c r="H2181" s="82">
        <f t="shared" ca="1" si="260"/>
        <v>37.450000000000003</v>
      </c>
      <c r="I2181" s="36">
        <f t="shared" ca="1" si="268"/>
        <v>0</v>
      </c>
      <c r="J2181" s="14"/>
    </row>
    <row r="2182" spans="1:10" ht="15.75" customHeight="1" x14ac:dyDescent="0.25">
      <c r="A2182" s="41" t="s">
        <v>761</v>
      </c>
      <c r="B2182" s="34" t="s">
        <v>2312</v>
      </c>
      <c r="C2182" s="35">
        <v>1</v>
      </c>
      <c r="D2182" s="30">
        <f t="shared" si="265"/>
        <v>37.450000000000003</v>
      </c>
      <c r="E2182" s="30">
        <f t="shared" si="266"/>
        <v>35.577500000000001</v>
      </c>
      <c r="F2182" s="82">
        <f t="shared" si="267"/>
        <v>33.705000000000005</v>
      </c>
      <c r="G2182" s="29"/>
      <c r="H2182" s="82">
        <f t="shared" ca="1" si="260"/>
        <v>37.450000000000003</v>
      </c>
      <c r="I2182" s="36">
        <f t="shared" ca="1" si="268"/>
        <v>0</v>
      </c>
      <c r="J2182" s="14"/>
    </row>
    <row r="2183" spans="1:10" ht="15.75" customHeight="1" x14ac:dyDescent="0.25">
      <c r="A2183" s="41" t="s">
        <v>761</v>
      </c>
      <c r="B2183" s="34" t="s">
        <v>2313</v>
      </c>
      <c r="C2183" s="35">
        <v>1</v>
      </c>
      <c r="D2183" s="30">
        <f t="shared" si="265"/>
        <v>37.450000000000003</v>
      </c>
      <c r="E2183" s="30">
        <f t="shared" si="266"/>
        <v>35.577500000000001</v>
      </c>
      <c r="F2183" s="82">
        <f t="shared" si="267"/>
        <v>33.705000000000005</v>
      </c>
      <c r="G2183" s="29"/>
      <c r="H2183" s="82">
        <f t="shared" ca="1" si="260"/>
        <v>37.450000000000003</v>
      </c>
      <c r="I2183" s="36">
        <f t="shared" ca="1" si="268"/>
        <v>0</v>
      </c>
      <c r="J2183" s="14"/>
    </row>
    <row r="2184" spans="1:10" ht="15.75" customHeight="1" x14ac:dyDescent="0.25">
      <c r="A2184" s="41" t="s">
        <v>761</v>
      </c>
      <c r="B2184" s="34" t="s">
        <v>2314</v>
      </c>
      <c r="C2184" s="35">
        <v>1</v>
      </c>
      <c r="D2184" s="30">
        <f t="shared" si="265"/>
        <v>37.450000000000003</v>
      </c>
      <c r="E2184" s="30">
        <f t="shared" si="266"/>
        <v>35.577500000000001</v>
      </c>
      <c r="F2184" s="82">
        <f t="shared" si="267"/>
        <v>33.705000000000005</v>
      </c>
      <c r="G2184" s="29"/>
      <c r="H2184" s="82">
        <f t="shared" ca="1" si="260"/>
        <v>37.450000000000003</v>
      </c>
      <c r="I2184" s="36">
        <f t="shared" ca="1" si="268"/>
        <v>0</v>
      </c>
      <c r="J2184" s="14"/>
    </row>
    <row r="2185" spans="1:10" ht="15.75" customHeight="1" x14ac:dyDescent="0.25">
      <c r="A2185" s="41" t="s">
        <v>761</v>
      </c>
      <c r="B2185" s="34" t="s">
        <v>2315</v>
      </c>
      <c r="C2185" s="35">
        <v>1</v>
      </c>
      <c r="D2185" s="30">
        <f t="shared" si="265"/>
        <v>37.450000000000003</v>
      </c>
      <c r="E2185" s="30">
        <f t="shared" si="266"/>
        <v>35.577500000000001</v>
      </c>
      <c r="F2185" s="82">
        <f t="shared" si="267"/>
        <v>33.705000000000005</v>
      </c>
      <c r="G2185" s="29"/>
      <c r="H2185" s="82">
        <f t="shared" ca="1" si="260"/>
        <v>37.450000000000003</v>
      </c>
      <c r="I2185" s="36">
        <f t="shared" ca="1" si="268"/>
        <v>0</v>
      </c>
      <c r="J2185" s="14"/>
    </row>
    <row r="2186" spans="1:10" ht="15.75" customHeight="1" x14ac:dyDescent="0.25">
      <c r="A2186" s="41" t="s">
        <v>761</v>
      </c>
      <c r="B2186" s="34" t="s">
        <v>2316</v>
      </c>
      <c r="C2186" s="35">
        <v>1</v>
      </c>
      <c r="D2186" s="30">
        <f t="shared" si="265"/>
        <v>37.450000000000003</v>
      </c>
      <c r="E2186" s="30">
        <f t="shared" si="266"/>
        <v>35.577500000000001</v>
      </c>
      <c r="F2186" s="82">
        <f t="shared" si="267"/>
        <v>33.705000000000005</v>
      </c>
      <c r="G2186" s="29"/>
      <c r="H2186" s="82">
        <f t="shared" ca="1" si="260"/>
        <v>37.450000000000003</v>
      </c>
      <c r="I2186" s="36">
        <f t="shared" ca="1" si="268"/>
        <v>0</v>
      </c>
      <c r="J2186" s="14"/>
    </row>
    <row r="2187" spans="1:10" ht="15.75" customHeight="1" x14ac:dyDescent="0.25">
      <c r="A2187" s="41" t="s">
        <v>761</v>
      </c>
      <c r="B2187" s="34" t="s">
        <v>2317</v>
      </c>
      <c r="C2187" s="35">
        <v>1</v>
      </c>
      <c r="D2187" s="30">
        <f t="shared" si="265"/>
        <v>37.450000000000003</v>
      </c>
      <c r="E2187" s="30">
        <f t="shared" si="266"/>
        <v>35.577500000000001</v>
      </c>
      <c r="F2187" s="82">
        <f t="shared" si="267"/>
        <v>33.705000000000005</v>
      </c>
      <c r="G2187" s="29"/>
      <c r="H2187" s="82">
        <f t="shared" ca="1" si="260"/>
        <v>37.450000000000003</v>
      </c>
      <c r="I2187" s="36">
        <f t="shared" ca="1" si="268"/>
        <v>0</v>
      </c>
      <c r="J2187" s="14"/>
    </row>
    <row r="2188" spans="1:10" ht="15.75" customHeight="1" x14ac:dyDescent="0.25">
      <c r="A2188" s="41" t="s">
        <v>761</v>
      </c>
      <c r="B2188" s="34" t="s">
        <v>2318</v>
      </c>
      <c r="C2188" s="35">
        <v>1</v>
      </c>
      <c r="D2188" s="30">
        <f t="shared" si="265"/>
        <v>37.450000000000003</v>
      </c>
      <c r="E2188" s="30">
        <f t="shared" si="266"/>
        <v>35.577500000000001</v>
      </c>
      <c r="F2188" s="82">
        <f t="shared" si="267"/>
        <v>33.705000000000005</v>
      </c>
      <c r="G2188" s="29"/>
      <c r="H2188" s="82">
        <f t="shared" ca="1" si="260"/>
        <v>37.450000000000003</v>
      </c>
      <c r="I2188" s="36">
        <f t="shared" ca="1" si="268"/>
        <v>0</v>
      </c>
      <c r="J2188" s="14"/>
    </row>
    <row r="2189" spans="1:10" ht="15.75" customHeight="1" x14ac:dyDescent="0.25">
      <c r="A2189" s="41" t="s">
        <v>761</v>
      </c>
      <c r="B2189" s="34" t="s">
        <v>2319</v>
      </c>
      <c r="C2189" s="35">
        <v>1</v>
      </c>
      <c r="D2189" s="30">
        <f t="shared" si="265"/>
        <v>37.450000000000003</v>
      </c>
      <c r="E2189" s="30">
        <f t="shared" si="266"/>
        <v>35.577500000000001</v>
      </c>
      <c r="F2189" s="82">
        <f t="shared" si="267"/>
        <v>33.705000000000005</v>
      </c>
      <c r="G2189" s="29"/>
      <c r="H2189" s="82">
        <f t="shared" ref="H2189:H2252" ca="1" si="269">IF($H$8&lt;2500,D2189, IF(AND($H$8&lt;5000,$H$8&gt;2500),E2189,F2189))</f>
        <v>37.450000000000003</v>
      </c>
      <c r="I2189" s="36">
        <f t="shared" ca="1" si="268"/>
        <v>0</v>
      </c>
      <c r="J2189" s="14"/>
    </row>
    <row r="2190" spans="1:10" ht="15.75" customHeight="1" x14ac:dyDescent="0.25">
      <c r="A2190" s="41" t="s">
        <v>761</v>
      </c>
      <c r="B2190" s="34" t="s">
        <v>2320</v>
      </c>
      <c r="C2190" s="35">
        <v>1</v>
      </c>
      <c r="D2190" s="30">
        <f t="shared" si="265"/>
        <v>37.450000000000003</v>
      </c>
      <c r="E2190" s="30">
        <f t="shared" si="266"/>
        <v>35.577500000000001</v>
      </c>
      <c r="F2190" s="82">
        <f t="shared" si="267"/>
        <v>33.705000000000005</v>
      </c>
      <c r="G2190" s="29"/>
      <c r="H2190" s="82">
        <f t="shared" ca="1" si="269"/>
        <v>37.450000000000003</v>
      </c>
      <c r="I2190" s="36">
        <f t="shared" ca="1" si="268"/>
        <v>0</v>
      </c>
      <c r="J2190" s="14"/>
    </row>
    <row r="2191" spans="1:10" ht="15.75" customHeight="1" x14ac:dyDescent="0.25">
      <c r="A2191" s="41" t="s">
        <v>761</v>
      </c>
      <c r="B2191" s="34" t="s">
        <v>2024</v>
      </c>
      <c r="C2191" s="35">
        <v>1</v>
      </c>
      <c r="D2191" s="30">
        <f t="shared" si="265"/>
        <v>37.450000000000003</v>
      </c>
      <c r="E2191" s="30">
        <f t="shared" si="266"/>
        <v>35.577500000000001</v>
      </c>
      <c r="F2191" s="82">
        <f t="shared" si="267"/>
        <v>33.705000000000005</v>
      </c>
      <c r="G2191" s="29"/>
      <c r="H2191" s="82">
        <f t="shared" ca="1" si="269"/>
        <v>37.450000000000003</v>
      </c>
      <c r="I2191" s="36">
        <f t="shared" ca="1" si="268"/>
        <v>0</v>
      </c>
      <c r="J2191" s="14"/>
    </row>
    <row r="2192" spans="1:10" ht="15.75" customHeight="1" x14ac:dyDescent="0.25">
      <c r="A2192" s="41" t="s">
        <v>761</v>
      </c>
      <c r="B2192" s="34" t="s">
        <v>1793</v>
      </c>
      <c r="C2192" s="35">
        <v>1</v>
      </c>
      <c r="D2192" s="30">
        <f t="shared" si="265"/>
        <v>37.450000000000003</v>
      </c>
      <c r="E2192" s="30">
        <f t="shared" si="266"/>
        <v>35.577500000000001</v>
      </c>
      <c r="F2192" s="82">
        <f t="shared" si="267"/>
        <v>33.705000000000005</v>
      </c>
      <c r="G2192" s="29"/>
      <c r="H2192" s="82">
        <f t="shared" ca="1" si="269"/>
        <v>37.450000000000003</v>
      </c>
      <c r="I2192" s="36">
        <f t="shared" ca="1" si="268"/>
        <v>0</v>
      </c>
      <c r="J2192" s="14"/>
    </row>
    <row r="2193" spans="1:10" ht="15.75" customHeight="1" x14ac:dyDescent="0.25">
      <c r="A2193" s="41" t="s">
        <v>761</v>
      </c>
      <c r="B2193" s="34" t="s">
        <v>1860</v>
      </c>
      <c r="C2193" s="35">
        <v>1</v>
      </c>
      <c r="D2193" s="30">
        <f t="shared" si="265"/>
        <v>37.450000000000003</v>
      </c>
      <c r="E2193" s="30">
        <f t="shared" si="266"/>
        <v>35.577500000000001</v>
      </c>
      <c r="F2193" s="82">
        <f t="shared" si="267"/>
        <v>33.705000000000005</v>
      </c>
      <c r="G2193" s="29"/>
      <c r="H2193" s="82">
        <f t="shared" ca="1" si="269"/>
        <v>37.450000000000003</v>
      </c>
      <c r="I2193" s="36">
        <f t="shared" ca="1" si="268"/>
        <v>0</v>
      </c>
      <c r="J2193" s="14"/>
    </row>
    <row r="2194" spans="1:10" ht="15.75" customHeight="1" x14ac:dyDescent="0.25">
      <c r="A2194" s="41" t="s">
        <v>761</v>
      </c>
      <c r="B2194" s="34" t="s">
        <v>1861</v>
      </c>
      <c r="C2194" s="35">
        <v>1</v>
      </c>
      <c r="D2194" s="30">
        <f t="shared" si="265"/>
        <v>37.450000000000003</v>
      </c>
      <c r="E2194" s="30">
        <f t="shared" si="266"/>
        <v>35.577500000000001</v>
      </c>
      <c r="F2194" s="82">
        <f t="shared" si="267"/>
        <v>33.705000000000005</v>
      </c>
      <c r="G2194" s="29"/>
      <c r="H2194" s="82">
        <f t="shared" ca="1" si="269"/>
        <v>37.450000000000003</v>
      </c>
      <c r="I2194" s="36">
        <f t="shared" ca="1" si="268"/>
        <v>0</v>
      </c>
      <c r="J2194" s="14"/>
    </row>
    <row r="2195" spans="1:10" ht="15.75" customHeight="1" x14ac:dyDescent="0.25">
      <c r="A2195" s="41" t="s">
        <v>761</v>
      </c>
      <c r="B2195" s="34" t="s">
        <v>2321</v>
      </c>
      <c r="C2195" s="35">
        <v>1</v>
      </c>
      <c r="D2195" s="30">
        <f t="shared" si="265"/>
        <v>37.450000000000003</v>
      </c>
      <c r="E2195" s="30">
        <f t="shared" si="266"/>
        <v>35.577500000000001</v>
      </c>
      <c r="F2195" s="82">
        <f t="shared" si="267"/>
        <v>33.705000000000005</v>
      </c>
      <c r="G2195" s="29"/>
      <c r="H2195" s="82">
        <f t="shared" ca="1" si="269"/>
        <v>37.450000000000003</v>
      </c>
      <c r="I2195" s="36">
        <f t="shared" ca="1" si="268"/>
        <v>0</v>
      </c>
      <c r="J2195" s="14"/>
    </row>
    <row r="2196" spans="1:10" ht="15.75" customHeight="1" x14ac:dyDescent="0.25">
      <c r="A2196" s="41" t="s">
        <v>761</v>
      </c>
      <c r="B2196" s="34" t="s">
        <v>2322</v>
      </c>
      <c r="C2196" s="35">
        <v>1</v>
      </c>
      <c r="D2196" s="30">
        <f t="shared" si="265"/>
        <v>37.450000000000003</v>
      </c>
      <c r="E2196" s="30">
        <f t="shared" si="266"/>
        <v>35.577500000000001</v>
      </c>
      <c r="F2196" s="82">
        <f t="shared" si="267"/>
        <v>33.705000000000005</v>
      </c>
      <c r="G2196" s="29"/>
      <c r="H2196" s="82">
        <f t="shared" ca="1" si="269"/>
        <v>37.450000000000003</v>
      </c>
      <c r="I2196" s="36">
        <f t="shared" ca="1" si="268"/>
        <v>0</v>
      </c>
      <c r="J2196" s="14"/>
    </row>
    <row r="2197" spans="1:10" ht="15.75" customHeight="1" x14ac:dyDescent="0.25">
      <c r="A2197" s="41" t="s">
        <v>761</v>
      </c>
      <c r="B2197" s="34" t="s">
        <v>2323</v>
      </c>
      <c r="C2197" s="35">
        <v>1</v>
      </c>
      <c r="D2197" s="30">
        <f t="shared" si="265"/>
        <v>37.450000000000003</v>
      </c>
      <c r="E2197" s="30">
        <f t="shared" si="266"/>
        <v>35.577500000000001</v>
      </c>
      <c r="F2197" s="82">
        <f t="shared" si="267"/>
        <v>33.705000000000005</v>
      </c>
      <c r="G2197" s="29"/>
      <c r="H2197" s="82">
        <f t="shared" ca="1" si="269"/>
        <v>37.450000000000003</v>
      </c>
      <c r="I2197" s="36">
        <f t="shared" ca="1" si="268"/>
        <v>0</v>
      </c>
      <c r="J2197" s="14"/>
    </row>
    <row r="2198" spans="1:10" ht="15.75" customHeight="1" x14ac:dyDescent="0.25">
      <c r="A2198" s="41" t="s">
        <v>761</v>
      </c>
      <c r="B2198" s="34" t="s">
        <v>2324</v>
      </c>
      <c r="C2198" s="35">
        <v>1</v>
      </c>
      <c r="D2198" s="30">
        <f t="shared" si="265"/>
        <v>37.450000000000003</v>
      </c>
      <c r="E2198" s="30">
        <f t="shared" si="266"/>
        <v>35.577500000000001</v>
      </c>
      <c r="F2198" s="82">
        <f t="shared" si="267"/>
        <v>33.705000000000005</v>
      </c>
      <c r="G2198" s="29"/>
      <c r="H2198" s="82">
        <f t="shared" ca="1" si="269"/>
        <v>37.450000000000003</v>
      </c>
      <c r="I2198" s="36">
        <f t="shared" ca="1" si="268"/>
        <v>0</v>
      </c>
      <c r="J2198" s="14"/>
    </row>
    <row r="2199" spans="1:10" ht="15.75" customHeight="1" x14ac:dyDescent="0.25">
      <c r="A2199" s="41" t="s">
        <v>761</v>
      </c>
      <c r="B2199" s="34" t="s">
        <v>2325</v>
      </c>
      <c r="C2199" s="35">
        <v>1</v>
      </c>
      <c r="D2199" s="30">
        <f t="shared" si="265"/>
        <v>37.450000000000003</v>
      </c>
      <c r="E2199" s="30">
        <f t="shared" si="266"/>
        <v>35.577500000000001</v>
      </c>
      <c r="F2199" s="82">
        <f t="shared" si="267"/>
        <v>33.705000000000005</v>
      </c>
      <c r="G2199" s="29"/>
      <c r="H2199" s="82">
        <f t="shared" ca="1" si="269"/>
        <v>37.450000000000003</v>
      </c>
      <c r="I2199" s="36">
        <f t="shared" ca="1" si="268"/>
        <v>0</v>
      </c>
      <c r="J2199" s="14"/>
    </row>
    <row r="2200" spans="1:10" ht="15.75" customHeight="1" x14ac:dyDescent="0.25">
      <c r="A2200" s="41" t="s">
        <v>761</v>
      </c>
      <c r="B2200" s="34" t="s">
        <v>2326</v>
      </c>
      <c r="C2200" s="35">
        <v>1</v>
      </c>
      <c r="D2200" s="30">
        <f t="shared" si="265"/>
        <v>37.450000000000003</v>
      </c>
      <c r="E2200" s="30">
        <f t="shared" si="266"/>
        <v>35.577500000000001</v>
      </c>
      <c r="F2200" s="82">
        <f t="shared" si="267"/>
        <v>33.705000000000005</v>
      </c>
      <c r="G2200" s="29"/>
      <c r="H2200" s="82">
        <f t="shared" ca="1" si="269"/>
        <v>37.450000000000003</v>
      </c>
      <c r="I2200" s="36">
        <f t="shared" ca="1" si="268"/>
        <v>0</v>
      </c>
      <c r="J2200" s="14"/>
    </row>
    <row r="2201" spans="1:10" ht="15.75" customHeight="1" x14ac:dyDescent="0.25">
      <c r="A2201" s="41" t="s">
        <v>761</v>
      </c>
      <c r="B2201" s="34" t="s">
        <v>2327</v>
      </c>
      <c r="C2201" s="35">
        <v>1</v>
      </c>
      <c r="D2201" s="30">
        <f t="shared" si="265"/>
        <v>37.450000000000003</v>
      </c>
      <c r="E2201" s="30">
        <f t="shared" si="266"/>
        <v>35.577500000000001</v>
      </c>
      <c r="F2201" s="82">
        <f t="shared" si="267"/>
        <v>33.705000000000005</v>
      </c>
      <c r="G2201" s="29"/>
      <c r="H2201" s="82">
        <f t="shared" ca="1" si="269"/>
        <v>37.450000000000003</v>
      </c>
      <c r="I2201" s="36">
        <f t="shared" ca="1" si="268"/>
        <v>0</v>
      </c>
      <c r="J2201" s="14"/>
    </row>
    <row r="2202" spans="1:10" ht="15.75" customHeight="1" x14ac:dyDescent="0.25">
      <c r="A2202" s="41" t="s">
        <v>761</v>
      </c>
      <c r="B2202" s="34" t="s">
        <v>2328</v>
      </c>
      <c r="C2202" s="35">
        <v>1</v>
      </c>
      <c r="D2202" s="30">
        <f t="shared" si="265"/>
        <v>37.450000000000003</v>
      </c>
      <c r="E2202" s="30">
        <f t="shared" si="266"/>
        <v>35.577500000000001</v>
      </c>
      <c r="F2202" s="82">
        <f t="shared" si="267"/>
        <v>33.705000000000005</v>
      </c>
      <c r="G2202" s="29"/>
      <c r="H2202" s="82">
        <f t="shared" ca="1" si="269"/>
        <v>37.450000000000003</v>
      </c>
      <c r="I2202" s="36">
        <f t="shared" ca="1" si="268"/>
        <v>0</v>
      </c>
      <c r="J2202" s="14"/>
    </row>
    <row r="2203" spans="1:10" ht="15.75" customHeight="1" x14ac:dyDescent="0.25">
      <c r="A2203" s="41" t="s">
        <v>761</v>
      </c>
      <c r="B2203" s="34" t="s">
        <v>2329</v>
      </c>
      <c r="C2203" s="35">
        <v>1</v>
      </c>
      <c r="D2203" s="30">
        <f t="shared" si="265"/>
        <v>37.450000000000003</v>
      </c>
      <c r="E2203" s="30">
        <f t="shared" si="266"/>
        <v>35.577500000000001</v>
      </c>
      <c r="F2203" s="82">
        <f t="shared" si="267"/>
        <v>33.705000000000005</v>
      </c>
      <c r="G2203" s="29"/>
      <c r="H2203" s="82">
        <f t="shared" ca="1" si="269"/>
        <v>37.450000000000003</v>
      </c>
      <c r="I2203" s="36">
        <f t="shared" ca="1" si="268"/>
        <v>0</v>
      </c>
      <c r="J2203" s="14"/>
    </row>
    <row r="2204" spans="1:10" ht="15.75" customHeight="1" x14ac:dyDescent="0.25">
      <c r="A2204" s="41" t="s">
        <v>761</v>
      </c>
      <c r="B2204" s="34" t="s">
        <v>2330</v>
      </c>
      <c r="C2204" s="35">
        <v>1</v>
      </c>
      <c r="D2204" s="30">
        <f t="shared" si="265"/>
        <v>37.450000000000003</v>
      </c>
      <c r="E2204" s="30">
        <f t="shared" si="266"/>
        <v>35.577500000000001</v>
      </c>
      <c r="F2204" s="82">
        <f t="shared" si="267"/>
        <v>33.705000000000005</v>
      </c>
      <c r="G2204" s="29"/>
      <c r="H2204" s="82">
        <f t="shared" ca="1" si="269"/>
        <v>37.450000000000003</v>
      </c>
      <c r="I2204" s="36">
        <f t="shared" ca="1" si="268"/>
        <v>0</v>
      </c>
      <c r="J2204" s="14"/>
    </row>
    <row r="2205" spans="1:10" ht="15.75" customHeight="1" x14ac:dyDescent="0.25">
      <c r="A2205" s="41" t="s">
        <v>761</v>
      </c>
      <c r="B2205" s="34" t="s">
        <v>2331</v>
      </c>
      <c r="C2205" s="35">
        <v>1</v>
      </c>
      <c r="D2205" s="30">
        <f t="shared" si="265"/>
        <v>37.450000000000003</v>
      </c>
      <c r="E2205" s="30">
        <f t="shared" si="266"/>
        <v>35.577500000000001</v>
      </c>
      <c r="F2205" s="82">
        <f t="shared" si="267"/>
        <v>33.705000000000005</v>
      </c>
      <c r="G2205" s="29"/>
      <c r="H2205" s="82">
        <f t="shared" ca="1" si="269"/>
        <v>37.450000000000003</v>
      </c>
      <c r="I2205" s="36">
        <f t="shared" ca="1" si="268"/>
        <v>0</v>
      </c>
      <c r="J2205" s="14"/>
    </row>
    <row r="2206" spans="1:10" ht="15.75" customHeight="1" x14ac:dyDescent="0.25">
      <c r="A2206" s="41" t="s">
        <v>761</v>
      </c>
      <c r="B2206" s="34" t="s">
        <v>2332</v>
      </c>
      <c r="C2206" s="35">
        <v>1</v>
      </c>
      <c r="D2206" s="30">
        <f t="shared" si="265"/>
        <v>37.450000000000003</v>
      </c>
      <c r="E2206" s="30">
        <f t="shared" si="266"/>
        <v>35.577500000000001</v>
      </c>
      <c r="F2206" s="82">
        <f t="shared" si="267"/>
        <v>33.705000000000005</v>
      </c>
      <c r="G2206" s="29"/>
      <c r="H2206" s="82">
        <f t="shared" ca="1" si="269"/>
        <v>37.450000000000003</v>
      </c>
      <c r="I2206" s="36">
        <f t="shared" ca="1" si="268"/>
        <v>0</v>
      </c>
      <c r="J2206" s="14"/>
    </row>
    <row r="2207" spans="1:10" ht="15.75" customHeight="1" x14ac:dyDescent="0.25">
      <c r="A2207" s="41" t="s">
        <v>761</v>
      </c>
      <c r="B2207" s="34" t="s">
        <v>2333</v>
      </c>
      <c r="C2207" s="35">
        <v>1</v>
      </c>
      <c r="D2207" s="30">
        <f t="shared" si="265"/>
        <v>37.450000000000003</v>
      </c>
      <c r="E2207" s="30">
        <f t="shared" si="266"/>
        <v>35.577500000000001</v>
      </c>
      <c r="F2207" s="82">
        <f t="shared" si="267"/>
        <v>33.705000000000005</v>
      </c>
      <c r="G2207" s="29"/>
      <c r="H2207" s="82">
        <f t="shared" ca="1" si="269"/>
        <v>37.450000000000003</v>
      </c>
      <c r="I2207" s="36">
        <f t="shared" ca="1" si="268"/>
        <v>0</v>
      </c>
      <c r="J2207" s="14"/>
    </row>
    <row r="2208" spans="1:10" ht="15.75" customHeight="1" x14ac:dyDescent="0.25">
      <c r="A2208" s="41" t="s">
        <v>761</v>
      </c>
      <c r="B2208" s="34" t="s">
        <v>2334</v>
      </c>
      <c r="C2208" s="35">
        <v>1</v>
      </c>
      <c r="D2208" s="30">
        <f t="shared" si="265"/>
        <v>37.450000000000003</v>
      </c>
      <c r="E2208" s="30">
        <f t="shared" si="266"/>
        <v>35.577500000000001</v>
      </c>
      <c r="F2208" s="82">
        <f t="shared" si="267"/>
        <v>33.705000000000005</v>
      </c>
      <c r="G2208" s="29"/>
      <c r="H2208" s="82">
        <f t="shared" ca="1" si="269"/>
        <v>37.450000000000003</v>
      </c>
      <c r="I2208" s="36">
        <f t="shared" ca="1" si="268"/>
        <v>0</v>
      </c>
      <c r="J2208" s="14"/>
    </row>
    <row r="2209" spans="1:10" ht="15.75" customHeight="1" x14ac:dyDescent="0.25">
      <c r="A2209" s="41" t="s">
        <v>761</v>
      </c>
      <c r="B2209" s="34" t="s">
        <v>2335</v>
      </c>
      <c r="C2209" s="35">
        <v>1</v>
      </c>
      <c r="D2209" s="30">
        <f t="shared" si="265"/>
        <v>37.450000000000003</v>
      </c>
      <c r="E2209" s="30">
        <f t="shared" si="266"/>
        <v>35.577500000000001</v>
      </c>
      <c r="F2209" s="82">
        <f t="shared" si="267"/>
        <v>33.705000000000005</v>
      </c>
      <c r="G2209" s="29"/>
      <c r="H2209" s="82">
        <f t="shared" ca="1" si="269"/>
        <v>37.450000000000003</v>
      </c>
      <c r="I2209" s="36">
        <f t="shared" ca="1" si="268"/>
        <v>0</v>
      </c>
      <c r="J2209" s="14"/>
    </row>
    <row r="2210" spans="1:10" ht="15.75" customHeight="1" x14ac:dyDescent="0.25">
      <c r="A2210" s="41" t="s">
        <v>761</v>
      </c>
      <c r="B2210" s="34" t="s">
        <v>1724</v>
      </c>
      <c r="C2210" s="35">
        <v>1</v>
      </c>
      <c r="D2210" s="30">
        <f t="shared" si="265"/>
        <v>37.450000000000003</v>
      </c>
      <c r="E2210" s="30">
        <f t="shared" si="266"/>
        <v>35.577500000000001</v>
      </c>
      <c r="F2210" s="82">
        <f t="shared" si="267"/>
        <v>33.705000000000005</v>
      </c>
      <c r="G2210" s="29"/>
      <c r="H2210" s="82">
        <f t="shared" ca="1" si="269"/>
        <v>37.450000000000003</v>
      </c>
      <c r="I2210" s="36">
        <f t="shared" ca="1" si="268"/>
        <v>0</v>
      </c>
      <c r="J2210" s="14"/>
    </row>
    <row r="2211" spans="1:10" ht="15.75" customHeight="1" x14ac:dyDescent="0.25">
      <c r="A2211" s="41" t="s">
        <v>761</v>
      </c>
      <c r="B2211" s="34" t="s">
        <v>2336</v>
      </c>
      <c r="C2211" s="35">
        <v>1</v>
      </c>
      <c r="D2211" s="30">
        <f t="shared" si="265"/>
        <v>37.450000000000003</v>
      </c>
      <c r="E2211" s="30">
        <f t="shared" si="266"/>
        <v>35.577500000000001</v>
      </c>
      <c r="F2211" s="82">
        <f t="shared" si="267"/>
        <v>33.705000000000005</v>
      </c>
      <c r="G2211" s="29"/>
      <c r="H2211" s="82">
        <f t="shared" ca="1" si="269"/>
        <v>37.450000000000003</v>
      </c>
      <c r="I2211" s="36">
        <f t="shared" ca="1" si="268"/>
        <v>0</v>
      </c>
      <c r="J2211" s="14"/>
    </row>
    <row r="2212" spans="1:10" ht="15.75" customHeight="1" x14ac:dyDescent="0.25">
      <c r="A2212" s="41" t="s">
        <v>761</v>
      </c>
      <c r="B2212" s="34" t="s">
        <v>2337</v>
      </c>
      <c r="C2212" s="35">
        <v>1</v>
      </c>
      <c r="D2212" s="30">
        <f t="shared" si="265"/>
        <v>37.450000000000003</v>
      </c>
      <c r="E2212" s="30">
        <f t="shared" si="266"/>
        <v>35.577500000000001</v>
      </c>
      <c r="F2212" s="82">
        <f t="shared" si="267"/>
        <v>33.705000000000005</v>
      </c>
      <c r="G2212" s="29"/>
      <c r="H2212" s="82">
        <f t="shared" ca="1" si="269"/>
        <v>37.450000000000003</v>
      </c>
      <c r="I2212" s="36">
        <f t="shared" ca="1" si="268"/>
        <v>0</v>
      </c>
      <c r="J2212" s="14"/>
    </row>
    <row r="2213" spans="1:10" ht="15.75" customHeight="1" x14ac:dyDescent="0.25">
      <c r="A2213" s="41" t="s">
        <v>761</v>
      </c>
      <c r="B2213" s="34" t="s">
        <v>2338</v>
      </c>
      <c r="C2213" s="35">
        <v>1</v>
      </c>
      <c r="D2213" s="30">
        <f t="shared" si="265"/>
        <v>37.450000000000003</v>
      </c>
      <c r="E2213" s="30">
        <f t="shared" si="266"/>
        <v>35.577500000000001</v>
      </c>
      <c r="F2213" s="82">
        <f t="shared" si="267"/>
        <v>33.705000000000005</v>
      </c>
      <c r="G2213" s="29"/>
      <c r="H2213" s="82">
        <f t="shared" ca="1" si="269"/>
        <v>37.450000000000003</v>
      </c>
      <c r="I2213" s="36">
        <f t="shared" ca="1" si="268"/>
        <v>0</v>
      </c>
      <c r="J2213" s="14"/>
    </row>
    <row r="2214" spans="1:10" ht="15.75" customHeight="1" x14ac:dyDescent="0.25">
      <c r="A2214" s="41" t="s">
        <v>761</v>
      </c>
      <c r="B2214" s="34" t="s">
        <v>2339</v>
      </c>
      <c r="C2214" s="35">
        <v>1</v>
      </c>
      <c r="D2214" s="30">
        <f t="shared" si="265"/>
        <v>37.450000000000003</v>
      </c>
      <c r="E2214" s="30">
        <f t="shared" si="266"/>
        <v>35.577500000000001</v>
      </c>
      <c r="F2214" s="82">
        <f t="shared" si="267"/>
        <v>33.705000000000005</v>
      </c>
      <c r="G2214" s="29"/>
      <c r="H2214" s="82">
        <f t="shared" ca="1" si="269"/>
        <v>37.450000000000003</v>
      </c>
      <c r="I2214" s="36">
        <f t="shared" ca="1" si="268"/>
        <v>0</v>
      </c>
      <c r="J2214" s="14"/>
    </row>
    <row r="2215" spans="1:10" ht="15.75" customHeight="1" x14ac:dyDescent="0.25">
      <c r="A2215" s="41" t="s">
        <v>761</v>
      </c>
      <c r="B2215" s="34" t="s">
        <v>1874</v>
      </c>
      <c r="C2215" s="35">
        <v>1</v>
      </c>
      <c r="D2215" s="30">
        <f t="shared" si="265"/>
        <v>37.450000000000003</v>
      </c>
      <c r="E2215" s="30">
        <f t="shared" si="266"/>
        <v>35.577500000000001</v>
      </c>
      <c r="F2215" s="82">
        <f t="shared" si="267"/>
        <v>33.705000000000005</v>
      </c>
      <c r="G2215" s="29"/>
      <c r="H2215" s="82">
        <f t="shared" ca="1" si="269"/>
        <v>37.450000000000003</v>
      </c>
      <c r="I2215" s="36">
        <f t="shared" ca="1" si="268"/>
        <v>0</v>
      </c>
      <c r="J2215" s="14"/>
    </row>
    <row r="2216" spans="1:10" ht="15.75" customHeight="1" x14ac:dyDescent="0.25">
      <c r="A2216" s="41" t="s">
        <v>761</v>
      </c>
      <c r="B2216" s="34" t="s">
        <v>2340</v>
      </c>
      <c r="C2216" s="35">
        <v>1</v>
      </c>
      <c r="D2216" s="30">
        <f t="shared" si="265"/>
        <v>37.450000000000003</v>
      </c>
      <c r="E2216" s="30">
        <f t="shared" si="266"/>
        <v>35.577500000000001</v>
      </c>
      <c r="F2216" s="82">
        <f t="shared" si="267"/>
        <v>33.705000000000005</v>
      </c>
      <c r="G2216" s="29"/>
      <c r="H2216" s="82">
        <f t="shared" ca="1" si="269"/>
        <v>37.450000000000003</v>
      </c>
      <c r="I2216" s="36">
        <f t="shared" ca="1" si="268"/>
        <v>0</v>
      </c>
      <c r="J2216" s="14"/>
    </row>
    <row r="2217" spans="1:10" ht="15.75" customHeight="1" x14ac:dyDescent="0.25">
      <c r="A2217" s="41" t="s">
        <v>761</v>
      </c>
      <c r="B2217" s="34" t="s">
        <v>2341</v>
      </c>
      <c r="C2217" s="35">
        <v>1</v>
      </c>
      <c r="D2217" s="30">
        <f t="shared" ref="D2217:D2239" si="270">C2217*$K$9</f>
        <v>37.450000000000003</v>
      </c>
      <c r="E2217" s="30">
        <f t="shared" ref="E2217:E2239" si="271">D2217*0.95</f>
        <v>35.577500000000001</v>
      </c>
      <c r="F2217" s="82">
        <f t="shared" ref="F2217:F2239" si="272">D2217*0.9</f>
        <v>33.705000000000005</v>
      </c>
      <c r="G2217" s="29"/>
      <c r="H2217" s="82">
        <f t="shared" ca="1" si="269"/>
        <v>37.450000000000003</v>
      </c>
      <c r="I2217" s="36">
        <f t="shared" ref="I2217:I2239" ca="1" si="273">G2217*H2217</f>
        <v>0</v>
      </c>
      <c r="J2217" s="14"/>
    </row>
    <row r="2218" spans="1:10" ht="15.75" customHeight="1" x14ac:dyDescent="0.25">
      <c r="A2218" s="41" t="s">
        <v>761</v>
      </c>
      <c r="B2218" s="34" t="s">
        <v>2342</v>
      </c>
      <c r="C2218" s="35">
        <v>1</v>
      </c>
      <c r="D2218" s="30">
        <f t="shared" si="270"/>
        <v>37.450000000000003</v>
      </c>
      <c r="E2218" s="30">
        <f t="shared" si="271"/>
        <v>35.577500000000001</v>
      </c>
      <c r="F2218" s="82">
        <f t="shared" si="272"/>
        <v>33.705000000000005</v>
      </c>
      <c r="G2218" s="29"/>
      <c r="H2218" s="82">
        <f t="shared" ca="1" si="269"/>
        <v>37.450000000000003</v>
      </c>
      <c r="I2218" s="36">
        <f t="shared" ca="1" si="273"/>
        <v>0</v>
      </c>
      <c r="J2218" s="14"/>
    </row>
    <row r="2219" spans="1:10" ht="15.75" customHeight="1" x14ac:dyDescent="0.25">
      <c r="A2219" s="41" t="s">
        <v>761</v>
      </c>
      <c r="B2219" s="34" t="s">
        <v>2343</v>
      </c>
      <c r="C2219" s="35">
        <v>1</v>
      </c>
      <c r="D2219" s="30">
        <f t="shared" si="270"/>
        <v>37.450000000000003</v>
      </c>
      <c r="E2219" s="30">
        <f t="shared" si="271"/>
        <v>35.577500000000001</v>
      </c>
      <c r="F2219" s="82">
        <f t="shared" si="272"/>
        <v>33.705000000000005</v>
      </c>
      <c r="G2219" s="29"/>
      <c r="H2219" s="82">
        <f t="shared" ca="1" si="269"/>
        <v>37.450000000000003</v>
      </c>
      <c r="I2219" s="36">
        <f t="shared" ca="1" si="273"/>
        <v>0</v>
      </c>
      <c r="J2219" s="14"/>
    </row>
    <row r="2220" spans="1:10" ht="15.75" customHeight="1" x14ac:dyDescent="0.25">
      <c r="A2220" s="41" t="s">
        <v>761</v>
      </c>
      <c r="B2220" s="34" t="s">
        <v>1733</v>
      </c>
      <c r="C2220" s="35">
        <v>1</v>
      </c>
      <c r="D2220" s="30">
        <f t="shared" si="270"/>
        <v>37.450000000000003</v>
      </c>
      <c r="E2220" s="30">
        <f t="shared" si="271"/>
        <v>35.577500000000001</v>
      </c>
      <c r="F2220" s="82">
        <f t="shared" si="272"/>
        <v>33.705000000000005</v>
      </c>
      <c r="G2220" s="29"/>
      <c r="H2220" s="82">
        <f t="shared" ca="1" si="269"/>
        <v>37.450000000000003</v>
      </c>
      <c r="I2220" s="36">
        <f t="shared" ca="1" si="273"/>
        <v>0</v>
      </c>
      <c r="J2220" s="14"/>
    </row>
    <row r="2221" spans="1:10" ht="15.75" customHeight="1" x14ac:dyDescent="0.25">
      <c r="A2221" s="41" t="s">
        <v>761</v>
      </c>
      <c r="B2221" s="34" t="s">
        <v>2344</v>
      </c>
      <c r="C2221" s="35">
        <v>1</v>
      </c>
      <c r="D2221" s="30">
        <f t="shared" si="270"/>
        <v>37.450000000000003</v>
      </c>
      <c r="E2221" s="30">
        <f t="shared" si="271"/>
        <v>35.577500000000001</v>
      </c>
      <c r="F2221" s="82">
        <f t="shared" si="272"/>
        <v>33.705000000000005</v>
      </c>
      <c r="G2221" s="29"/>
      <c r="H2221" s="82">
        <f t="shared" ca="1" si="269"/>
        <v>37.450000000000003</v>
      </c>
      <c r="I2221" s="36">
        <f t="shared" ca="1" si="273"/>
        <v>0</v>
      </c>
      <c r="J2221" s="14"/>
    </row>
    <row r="2222" spans="1:10" ht="15.75" customHeight="1" x14ac:dyDescent="0.25">
      <c r="A2222" s="41" t="s">
        <v>761</v>
      </c>
      <c r="B2222" s="34" t="s">
        <v>2345</v>
      </c>
      <c r="C2222" s="35">
        <v>1</v>
      </c>
      <c r="D2222" s="30">
        <f t="shared" si="270"/>
        <v>37.450000000000003</v>
      </c>
      <c r="E2222" s="30">
        <f t="shared" si="271"/>
        <v>35.577500000000001</v>
      </c>
      <c r="F2222" s="82">
        <f t="shared" si="272"/>
        <v>33.705000000000005</v>
      </c>
      <c r="G2222" s="29"/>
      <c r="H2222" s="82">
        <f t="shared" ca="1" si="269"/>
        <v>37.450000000000003</v>
      </c>
      <c r="I2222" s="36">
        <f t="shared" ca="1" si="273"/>
        <v>0</v>
      </c>
      <c r="J2222" s="14"/>
    </row>
    <row r="2223" spans="1:10" ht="15.75" customHeight="1" x14ac:dyDescent="0.25">
      <c r="A2223" s="41" t="s">
        <v>761</v>
      </c>
      <c r="B2223" s="34" t="s">
        <v>2346</v>
      </c>
      <c r="C2223" s="35">
        <v>1</v>
      </c>
      <c r="D2223" s="30">
        <f t="shared" si="270"/>
        <v>37.450000000000003</v>
      </c>
      <c r="E2223" s="30">
        <f t="shared" si="271"/>
        <v>35.577500000000001</v>
      </c>
      <c r="F2223" s="82">
        <f t="shared" si="272"/>
        <v>33.705000000000005</v>
      </c>
      <c r="G2223" s="29"/>
      <c r="H2223" s="82">
        <f t="shared" ca="1" si="269"/>
        <v>37.450000000000003</v>
      </c>
      <c r="I2223" s="36">
        <f t="shared" ca="1" si="273"/>
        <v>0</v>
      </c>
      <c r="J2223" s="14"/>
    </row>
    <row r="2224" spans="1:10" ht="15.75" customHeight="1" x14ac:dyDescent="0.25">
      <c r="A2224" s="41" t="s">
        <v>761</v>
      </c>
      <c r="B2224" s="34" t="s">
        <v>2347</v>
      </c>
      <c r="C2224" s="35">
        <v>1</v>
      </c>
      <c r="D2224" s="30">
        <f t="shared" si="270"/>
        <v>37.450000000000003</v>
      </c>
      <c r="E2224" s="30">
        <f t="shared" si="271"/>
        <v>35.577500000000001</v>
      </c>
      <c r="F2224" s="82">
        <f t="shared" si="272"/>
        <v>33.705000000000005</v>
      </c>
      <c r="G2224" s="29"/>
      <c r="H2224" s="82">
        <f t="shared" ca="1" si="269"/>
        <v>37.450000000000003</v>
      </c>
      <c r="I2224" s="36">
        <f t="shared" ca="1" si="273"/>
        <v>0</v>
      </c>
      <c r="J2224" s="14"/>
    </row>
    <row r="2225" spans="1:13" ht="15.75" customHeight="1" x14ac:dyDescent="0.25">
      <c r="A2225" s="41" t="s">
        <v>761</v>
      </c>
      <c r="B2225" s="34" t="s">
        <v>2348</v>
      </c>
      <c r="C2225" s="35">
        <v>1</v>
      </c>
      <c r="D2225" s="30">
        <f t="shared" si="270"/>
        <v>37.450000000000003</v>
      </c>
      <c r="E2225" s="30">
        <f t="shared" si="271"/>
        <v>35.577500000000001</v>
      </c>
      <c r="F2225" s="82">
        <f t="shared" si="272"/>
        <v>33.705000000000005</v>
      </c>
      <c r="G2225" s="29"/>
      <c r="H2225" s="82">
        <f t="shared" ca="1" si="269"/>
        <v>37.450000000000003</v>
      </c>
      <c r="I2225" s="36">
        <f t="shared" ca="1" si="273"/>
        <v>0</v>
      </c>
      <c r="J2225" s="14"/>
    </row>
    <row r="2226" spans="1:13" ht="15.75" customHeight="1" x14ac:dyDescent="0.25">
      <c r="A2226" s="41" t="s">
        <v>761</v>
      </c>
      <c r="B2226" s="34" t="s">
        <v>2349</v>
      </c>
      <c r="C2226" s="35">
        <v>1</v>
      </c>
      <c r="D2226" s="30">
        <f t="shared" si="270"/>
        <v>37.450000000000003</v>
      </c>
      <c r="E2226" s="30">
        <f t="shared" si="271"/>
        <v>35.577500000000001</v>
      </c>
      <c r="F2226" s="82">
        <f t="shared" si="272"/>
        <v>33.705000000000005</v>
      </c>
      <c r="G2226" s="29"/>
      <c r="H2226" s="82">
        <f t="shared" ca="1" si="269"/>
        <v>37.450000000000003</v>
      </c>
      <c r="I2226" s="36">
        <f t="shared" ca="1" si="273"/>
        <v>0</v>
      </c>
      <c r="J2226" s="14"/>
    </row>
    <row r="2227" spans="1:13" ht="15.75" customHeight="1" x14ac:dyDescent="0.25">
      <c r="A2227" s="41" t="s">
        <v>761</v>
      </c>
      <c r="B2227" s="34" t="s">
        <v>2350</v>
      </c>
      <c r="C2227" s="35">
        <v>1</v>
      </c>
      <c r="D2227" s="30">
        <f t="shared" si="270"/>
        <v>37.450000000000003</v>
      </c>
      <c r="E2227" s="30">
        <f t="shared" si="271"/>
        <v>35.577500000000001</v>
      </c>
      <c r="F2227" s="82">
        <f t="shared" si="272"/>
        <v>33.705000000000005</v>
      </c>
      <c r="G2227" s="29"/>
      <c r="H2227" s="82">
        <f t="shared" ca="1" si="269"/>
        <v>37.450000000000003</v>
      </c>
      <c r="I2227" s="36">
        <f t="shared" ca="1" si="273"/>
        <v>0</v>
      </c>
      <c r="J2227" s="14"/>
    </row>
    <row r="2228" spans="1:13" ht="15.75" customHeight="1" x14ac:dyDescent="0.25">
      <c r="A2228" s="41" t="s">
        <v>761</v>
      </c>
      <c r="B2228" s="34" t="s">
        <v>2351</v>
      </c>
      <c r="C2228" s="35">
        <v>1</v>
      </c>
      <c r="D2228" s="30">
        <f t="shared" si="270"/>
        <v>37.450000000000003</v>
      </c>
      <c r="E2228" s="30">
        <f t="shared" si="271"/>
        <v>35.577500000000001</v>
      </c>
      <c r="F2228" s="82">
        <f t="shared" si="272"/>
        <v>33.705000000000005</v>
      </c>
      <c r="G2228" s="29"/>
      <c r="H2228" s="82">
        <f t="shared" ca="1" si="269"/>
        <v>37.450000000000003</v>
      </c>
      <c r="I2228" s="36">
        <f t="shared" ca="1" si="273"/>
        <v>0</v>
      </c>
      <c r="J2228" s="14"/>
    </row>
    <row r="2229" spans="1:13" ht="15.75" customHeight="1" x14ac:dyDescent="0.25">
      <c r="A2229" s="41" t="s">
        <v>761</v>
      </c>
      <c r="B2229" s="34" t="s">
        <v>2352</v>
      </c>
      <c r="C2229" s="35">
        <v>1</v>
      </c>
      <c r="D2229" s="30">
        <f t="shared" si="270"/>
        <v>37.450000000000003</v>
      </c>
      <c r="E2229" s="30">
        <f t="shared" si="271"/>
        <v>35.577500000000001</v>
      </c>
      <c r="F2229" s="82">
        <f t="shared" si="272"/>
        <v>33.705000000000005</v>
      </c>
      <c r="G2229" s="29"/>
      <c r="H2229" s="82">
        <f t="shared" ca="1" si="269"/>
        <v>37.450000000000003</v>
      </c>
      <c r="I2229" s="36">
        <f t="shared" ca="1" si="273"/>
        <v>0</v>
      </c>
      <c r="J2229" s="14"/>
    </row>
    <row r="2230" spans="1:13" ht="15.75" customHeight="1" x14ac:dyDescent="0.25">
      <c r="A2230" s="41" t="s">
        <v>761</v>
      </c>
      <c r="B2230" s="34" t="s">
        <v>1749</v>
      </c>
      <c r="C2230" s="35">
        <v>1</v>
      </c>
      <c r="D2230" s="30">
        <f t="shared" si="270"/>
        <v>37.450000000000003</v>
      </c>
      <c r="E2230" s="30">
        <f t="shared" si="271"/>
        <v>35.577500000000001</v>
      </c>
      <c r="F2230" s="82">
        <f t="shared" si="272"/>
        <v>33.705000000000005</v>
      </c>
      <c r="G2230" s="29"/>
      <c r="H2230" s="82">
        <f t="shared" ca="1" si="269"/>
        <v>37.450000000000003</v>
      </c>
      <c r="I2230" s="36">
        <f t="shared" ca="1" si="273"/>
        <v>0</v>
      </c>
      <c r="J2230" s="14"/>
    </row>
    <row r="2231" spans="1:13" ht="15.75" customHeight="1" x14ac:dyDescent="0.25">
      <c r="A2231" s="41" t="s">
        <v>761</v>
      </c>
      <c r="B2231" s="34" t="s">
        <v>2353</v>
      </c>
      <c r="C2231" s="35">
        <v>1</v>
      </c>
      <c r="D2231" s="30">
        <f t="shared" si="270"/>
        <v>37.450000000000003</v>
      </c>
      <c r="E2231" s="30">
        <f t="shared" si="271"/>
        <v>35.577500000000001</v>
      </c>
      <c r="F2231" s="82">
        <f t="shared" si="272"/>
        <v>33.705000000000005</v>
      </c>
      <c r="G2231" s="29"/>
      <c r="H2231" s="82">
        <f t="shared" ca="1" si="269"/>
        <v>37.450000000000003</v>
      </c>
      <c r="I2231" s="36">
        <f t="shared" ca="1" si="273"/>
        <v>0</v>
      </c>
      <c r="J2231" s="14"/>
    </row>
    <row r="2232" spans="1:13" ht="15.75" customHeight="1" x14ac:dyDescent="0.25">
      <c r="A2232" s="41" t="s">
        <v>761</v>
      </c>
      <c r="B2232" s="34" t="s">
        <v>2354</v>
      </c>
      <c r="C2232" s="35">
        <v>1</v>
      </c>
      <c r="D2232" s="30">
        <f t="shared" si="270"/>
        <v>37.450000000000003</v>
      </c>
      <c r="E2232" s="30">
        <f t="shared" si="271"/>
        <v>35.577500000000001</v>
      </c>
      <c r="F2232" s="82">
        <f t="shared" si="272"/>
        <v>33.705000000000005</v>
      </c>
      <c r="G2232" s="29"/>
      <c r="H2232" s="82">
        <f t="shared" ca="1" si="269"/>
        <v>37.450000000000003</v>
      </c>
      <c r="I2232" s="36">
        <f t="shared" ca="1" si="273"/>
        <v>0</v>
      </c>
      <c r="J2232" s="14"/>
    </row>
    <row r="2233" spans="1:13" ht="15.75" customHeight="1" x14ac:dyDescent="0.25">
      <c r="A2233" s="41" t="s">
        <v>761</v>
      </c>
      <c r="B2233" s="34" t="s">
        <v>2355</v>
      </c>
      <c r="C2233" s="35">
        <v>1</v>
      </c>
      <c r="D2233" s="30">
        <f t="shared" si="270"/>
        <v>37.450000000000003</v>
      </c>
      <c r="E2233" s="30">
        <f t="shared" si="271"/>
        <v>35.577500000000001</v>
      </c>
      <c r="F2233" s="82">
        <f t="shared" si="272"/>
        <v>33.705000000000005</v>
      </c>
      <c r="G2233" s="29"/>
      <c r="H2233" s="82">
        <f t="shared" ca="1" si="269"/>
        <v>37.450000000000003</v>
      </c>
      <c r="I2233" s="36">
        <f t="shared" ca="1" si="273"/>
        <v>0</v>
      </c>
      <c r="J2233" s="14"/>
    </row>
    <row r="2234" spans="1:13" ht="15.75" customHeight="1" x14ac:dyDescent="0.25">
      <c r="A2234" s="41" t="s">
        <v>761</v>
      </c>
      <c r="B2234" s="34" t="s">
        <v>2356</v>
      </c>
      <c r="C2234" s="35">
        <v>1</v>
      </c>
      <c r="D2234" s="30">
        <f t="shared" si="270"/>
        <v>37.450000000000003</v>
      </c>
      <c r="E2234" s="30">
        <f t="shared" si="271"/>
        <v>35.577500000000001</v>
      </c>
      <c r="F2234" s="82">
        <f t="shared" si="272"/>
        <v>33.705000000000005</v>
      </c>
      <c r="G2234" s="29"/>
      <c r="H2234" s="82">
        <f t="shared" ca="1" si="269"/>
        <v>37.450000000000003</v>
      </c>
      <c r="I2234" s="36">
        <f t="shared" ca="1" si="273"/>
        <v>0</v>
      </c>
      <c r="J2234" s="14"/>
    </row>
    <row r="2235" spans="1:13" ht="15.75" customHeight="1" x14ac:dyDescent="0.25">
      <c r="A2235" s="41" t="s">
        <v>761</v>
      </c>
      <c r="B2235" s="34" t="s">
        <v>2357</v>
      </c>
      <c r="C2235" s="35">
        <v>1</v>
      </c>
      <c r="D2235" s="30">
        <f t="shared" si="270"/>
        <v>37.450000000000003</v>
      </c>
      <c r="E2235" s="30">
        <f t="shared" si="271"/>
        <v>35.577500000000001</v>
      </c>
      <c r="F2235" s="82">
        <f t="shared" si="272"/>
        <v>33.705000000000005</v>
      </c>
      <c r="G2235" s="29"/>
      <c r="H2235" s="82">
        <f t="shared" ca="1" si="269"/>
        <v>37.450000000000003</v>
      </c>
      <c r="I2235" s="36">
        <f t="shared" ca="1" si="273"/>
        <v>0</v>
      </c>
      <c r="J2235" s="14"/>
    </row>
    <row r="2236" spans="1:13" ht="15.75" customHeight="1" x14ac:dyDescent="0.25">
      <c r="A2236" s="41" t="s">
        <v>761</v>
      </c>
      <c r="B2236" s="34" t="s">
        <v>2358</v>
      </c>
      <c r="C2236" s="35">
        <v>1</v>
      </c>
      <c r="D2236" s="30">
        <f t="shared" si="270"/>
        <v>37.450000000000003</v>
      </c>
      <c r="E2236" s="30">
        <f t="shared" si="271"/>
        <v>35.577500000000001</v>
      </c>
      <c r="F2236" s="82">
        <f t="shared" si="272"/>
        <v>33.705000000000005</v>
      </c>
      <c r="G2236" s="29"/>
      <c r="H2236" s="82">
        <f t="shared" ca="1" si="269"/>
        <v>37.450000000000003</v>
      </c>
      <c r="I2236" s="36">
        <f t="shared" ca="1" si="273"/>
        <v>0</v>
      </c>
      <c r="J2236" s="14"/>
    </row>
    <row r="2237" spans="1:13" ht="15.75" customHeight="1" x14ac:dyDescent="0.25">
      <c r="A2237" s="41" t="s">
        <v>761</v>
      </c>
      <c r="B2237" s="34" t="s">
        <v>1909</v>
      </c>
      <c r="C2237" s="35">
        <v>1</v>
      </c>
      <c r="D2237" s="30">
        <f t="shared" si="270"/>
        <v>37.450000000000003</v>
      </c>
      <c r="E2237" s="30">
        <f t="shared" si="271"/>
        <v>35.577500000000001</v>
      </c>
      <c r="F2237" s="82">
        <f t="shared" si="272"/>
        <v>33.705000000000005</v>
      </c>
      <c r="G2237" s="29"/>
      <c r="H2237" s="82">
        <f t="shared" ca="1" si="269"/>
        <v>37.450000000000003</v>
      </c>
      <c r="I2237" s="36">
        <f t="shared" ca="1" si="273"/>
        <v>0</v>
      </c>
      <c r="J2237" s="14"/>
    </row>
    <row r="2238" spans="1:13" ht="15.75" customHeight="1" x14ac:dyDescent="0.25">
      <c r="A2238" s="41" t="s">
        <v>761</v>
      </c>
      <c r="B2238" s="34" t="s">
        <v>2359</v>
      </c>
      <c r="C2238" s="35">
        <v>1</v>
      </c>
      <c r="D2238" s="30">
        <f t="shared" si="270"/>
        <v>37.450000000000003</v>
      </c>
      <c r="E2238" s="30">
        <f t="shared" si="271"/>
        <v>35.577500000000001</v>
      </c>
      <c r="F2238" s="82">
        <f t="shared" si="272"/>
        <v>33.705000000000005</v>
      </c>
      <c r="G2238" s="29"/>
      <c r="H2238" s="82">
        <f t="shared" ca="1" si="269"/>
        <v>37.450000000000003</v>
      </c>
      <c r="I2238" s="36">
        <f t="shared" ca="1" si="273"/>
        <v>0</v>
      </c>
      <c r="J2238" s="14"/>
    </row>
    <row r="2239" spans="1:13" ht="15.75" customHeight="1" x14ac:dyDescent="0.25">
      <c r="A2239" s="41" t="s">
        <v>761</v>
      </c>
      <c r="B2239" s="34" t="s">
        <v>2360</v>
      </c>
      <c r="C2239" s="35">
        <v>1</v>
      </c>
      <c r="D2239" s="30">
        <f t="shared" si="270"/>
        <v>37.450000000000003</v>
      </c>
      <c r="E2239" s="30">
        <f t="shared" si="271"/>
        <v>35.577500000000001</v>
      </c>
      <c r="F2239" s="82">
        <f t="shared" si="272"/>
        <v>33.705000000000005</v>
      </c>
      <c r="G2239" s="29"/>
      <c r="H2239" s="82">
        <f t="shared" ca="1" si="269"/>
        <v>37.450000000000003</v>
      </c>
      <c r="I2239" s="36">
        <f t="shared" ca="1" si="273"/>
        <v>0</v>
      </c>
      <c r="J2239" s="14"/>
    </row>
    <row r="2240" spans="1:13" ht="16.5" customHeight="1" x14ac:dyDescent="0.25">
      <c r="A2240" s="49"/>
      <c r="B2240" s="56" t="s">
        <v>2489</v>
      </c>
      <c r="C2240" s="51"/>
      <c r="D2240" s="51"/>
      <c r="E2240" s="52"/>
      <c r="F2240" s="52"/>
      <c r="G2240" s="53"/>
      <c r="H2240" s="82">
        <f t="shared" ca="1" si="269"/>
        <v>0</v>
      </c>
      <c r="I2240" s="55"/>
      <c r="J2240" s="57"/>
      <c r="K2240" s="58"/>
      <c r="L2240" s="13"/>
      <c r="M2240" s="13"/>
    </row>
    <row r="2241" spans="1:10" ht="15.75" customHeight="1" x14ac:dyDescent="0.25">
      <c r="A2241" s="41" t="s">
        <v>761</v>
      </c>
      <c r="B2241" s="34" t="s">
        <v>2288</v>
      </c>
      <c r="C2241" s="35">
        <v>1.75</v>
      </c>
      <c r="D2241" s="30">
        <f t="shared" ref="D2241" si="274">C2241*$K$9</f>
        <v>65.537500000000009</v>
      </c>
      <c r="E2241" s="30">
        <f t="shared" ref="E2241" si="275">D2241*0.95</f>
        <v>62.260625000000005</v>
      </c>
      <c r="F2241" s="82">
        <f t="shared" ref="F2241" si="276">D2241*0.9</f>
        <v>58.983750000000008</v>
      </c>
      <c r="G2241" s="29"/>
      <c r="H2241" s="82">
        <f t="shared" ca="1" si="269"/>
        <v>65.537500000000009</v>
      </c>
      <c r="I2241" s="36">
        <f t="shared" ref="I2241" ca="1" si="277">G2241*H2241</f>
        <v>0</v>
      </c>
      <c r="J2241" s="14"/>
    </row>
    <row r="2242" spans="1:10" ht="15.75" customHeight="1" x14ac:dyDescent="0.25">
      <c r="A2242" s="41" t="s">
        <v>761</v>
      </c>
      <c r="B2242" s="34" t="s">
        <v>2289</v>
      </c>
      <c r="C2242" s="35">
        <v>1.75</v>
      </c>
      <c r="D2242" s="30">
        <f t="shared" ref="D2242:D2305" si="278">C2242*$K$9</f>
        <v>65.537500000000009</v>
      </c>
      <c r="E2242" s="30">
        <f t="shared" ref="E2242:E2305" si="279">D2242*0.95</f>
        <v>62.260625000000005</v>
      </c>
      <c r="F2242" s="82">
        <f t="shared" ref="F2242:F2305" si="280">D2242*0.9</f>
        <v>58.983750000000008</v>
      </c>
      <c r="G2242" s="29"/>
      <c r="H2242" s="82">
        <f t="shared" ca="1" si="269"/>
        <v>65.537500000000009</v>
      </c>
      <c r="I2242" s="36">
        <f t="shared" ref="I2242:I2305" ca="1" si="281">G2242*H2242</f>
        <v>0</v>
      </c>
      <c r="J2242" s="14"/>
    </row>
    <row r="2243" spans="1:10" ht="15.75" customHeight="1" x14ac:dyDescent="0.25">
      <c r="A2243" s="41" t="s">
        <v>761</v>
      </c>
      <c r="B2243" s="34" t="s">
        <v>1644</v>
      </c>
      <c r="C2243" s="35">
        <v>1.75</v>
      </c>
      <c r="D2243" s="30">
        <f t="shared" si="278"/>
        <v>65.537500000000009</v>
      </c>
      <c r="E2243" s="30">
        <f t="shared" si="279"/>
        <v>62.260625000000005</v>
      </c>
      <c r="F2243" s="82">
        <f t="shared" si="280"/>
        <v>58.983750000000008</v>
      </c>
      <c r="G2243" s="29"/>
      <c r="H2243" s="82">
        <f t="shared" ca="1" si="269"/>
        <v>65.537500000000009</v>
      </c>
      <c r="I2243" s="36">
        <f t="shared" ca="1" si="281"/>
        <v>0</v>
      </c>
      <c r="J2243" s="14"/>
    </row>
    <row r="2244" spans="1:10" ht="15.75" customHeight="1" x14ac:dyDescent="0.25">
      <c r="A2244" s="41" t="s">
        <v>761</v>
      </c>
      <c r="B2244" s="34" t="s">
        <v>1650</v>
      </c>
      <c r="C2244" s="35">
        <v>1.75</v>
      </c>
      <c r="D2244" s="30">
        <f t="shared" si="278"/>
        <v>65.537500000000009</v>
      </c>
      <c r="E2244" s="30">
        <f t="shared" si="279"/>
        <v>62.260625000000005</v>
      </c>
      <c r="F2244" s="82">
        <f t="shared" si="280"/>
        <v>58.983750000000008</v>
      </c>
      <c r="G2244" s="29"/>
      <c r="H2244" s="82">
        <f t="shared" ca="1" si="269"/>
        <v>65.537500000000009</v>
      </c>
      <c r="I2244" s="36">
        <f t="shared" ca="1" si="281"/>
        <v>0</v>
      </c>
      <c r="J2244" s="14"/>
    </row>
    <row r="2245" spans="1:10" ht="15.75" customHeight="1" x14ac:dyDescent="0.25">
      <c r="A2245" s="41" t="s">
        <v>761</v>
      </c>
      <c r="B2245" s="34" t="s">
        <v>1651</v>
      </c>
      <c r="C2245" s="35">
        <v>1.75</v>
      </c>
      <c r="D2245" s="30">
        <f t="shared" si="278"/>
        <v>65.537500000000009</v>
      </c>
      <c r="E2245" s="30">
        <f t="shared" si="279"/>
        <v>62.260625000000005</v>
      </c>
      <c r="F2245" s="82">
        <f t="shared" si="280"/>
        <v>58.983750000000008</v>
      </c>
      <c r="G2245" s="29"/>
      <c r="H2245" s="82">
        <f t="shared" ca="1" si="269"/>
        <v>65.537500000000009</v>
      </c>
      <c r="I2245" s="36">
        <f t="shared" ca="1" si="281"/>
        <v>0</v>
      </c>
      <c r="J2245" s="14"/>
    </row>
    <row r="2246" spans="1:10" ht="15.75" customHeight="1" x14ac:dyDescent="0.25">
      <c r="A2246" s="41" t="s">
        <v>761</v>
      </c>
      <c r="B2246" s="34" t="s">
        <v>2290</v>
      </c>
      <c r="C2246" s="35">
        <v>1.75</v>
      </c>
      <c r="D2246" s="30">
        <f t="shared" si="278"/>
        <v>65.537500000000009</v>
      </c>
      <c r="E2246" s="30">
        <f t="shared" si="279"/>
        <v>62.260625000000005</v>
      </c>
      <c r="F2246" s="82">
        <f t="shared" si="280"/>
        <v>58.983750000000008</v>
      </c>
      <c r="G2246" s="29"/>
      <c r="H2246" s="82">
        <f t="shared" ca="1" si="269"/>
        <v>65.537500000000009</v>
      </c>
      <c r="I2246" s="36">
        <f t="shared" ca="1" si="281"/>
        <v>0</v>
      </c>
      <c r="J2246" s="14"/>
    </row>
    <row r="2247" spans="1:10" ht="15.75" customHeight="1" x14ac:dyDescent="0.25">
      <c r="A2247" s="41" t="s">
        <v>761</v>
      </c>
      <c r="B2247" s="34" t="s">
        <v>2291</v>
      </c>
      <c r="C2247" s="35">
        <v>1.75</v>
      </c>
      <c r="D2247" s="30">
        <f t="shared" si="278"/>
        <v>65.537500000000009</v>
      </c>
      <c r="E2247" s="30">
        <f t="shared" si="279"/>
        <v>62.260625000000005</v>
      </c>
      <c r="F2247" s="82">
        <f t="shared" si="280"/>
        <v>58.983750000000008</v>
      </c>
      <c r="G2247" s="29"/>
      <c r="H2247" s="82">
        <f t="shared" ca="1" si="269"/>
        <v>65.537500000000009</v>
      </c>
      <c r="I2247" s="36">
        <f t="shared" ca="1" si="281"/>
        <v>0</v>
      </c>
      <c r="J2247" s="14"/>
    </row>
    <row r="2248" spans="1:10" ht="15.75" customHeight="1" x14ac:dyDescent="0.25">
      <c r="A2248" s="41" t="s">
        <v>761</v>
      </c>
      <c r="B2248" s="34" t="s">
        <v>1657</v>
      </c>
      <c r="C2248" s="35">
        <v>1.75</v>
      </c>
      <c r="D2248" s="30">
        <f t="shared" si="278"/>
        <v>65.537500000000009</v>
      </c>
      <c r="E2248" s="30">
        <f t="shared" si="279"/>
        <v>62.260625000000005</v>
      </c>
      <c r="F2248" s="82">
        <f t="shared" si="280"/>
        <v>58.983750000000008</v>
      </c>
      <c r="G2248" s="29"/>
      <c r="H2248" s="82">
        <f t="shared" ca="1" si="269"/>
        <v>65.537500000000009</v>
      </c>
      <c r="I2248" s="36">
        <f t="shared" ca="1" si="281"/>
        <v>0</v>
      </c>
      <c r="J2248" s="14"/>
    </row>
    <row r="2249" spans="1:10" ht="15.75" customHeight="1" x14ac:dyDescent="0.25">
      <c r="A2249" s="41" t="s">
        <v>761</v>
      </c>
      <c r="B2249" s="34" t="s">
        <v>2292</v>
      </c>
      <c r="C2249" s="35">
        <v>1.75</v>
      </c>
      <c r="D2249" s="30">
        <f t="shared" si="278"/>
        <v>65.537500000000009</v>
      </c>
      <c r="E2249" s="30">
        <f t="shared" si="279"/>
        <v>62.260625000000005</v>
      </c>
      <c r="F2249" s="82">
        <f t="shared" si="280"/>
        <v>58.983750000000008</v>
      </c>
      <c r="G2249" s="29"/>
      <c r="H2249" s="82">
        <f t="shared" ca="1" si="269"/>
        <v>65.537500000000009</v>
      </c>
      <c r="I2249" s="36">
        <f t="shared" ca="1" si="281"/>
        <v>0</v>
      </c>
      <c r="J2249" s="14"/>
    </row>
    <row r="2250" spans="1:10" ht="15.75" customHeight="1" x14ac:dyDescent="0.25">
      <c r="A2250" s="41" t="s">
        <v>761</v>
      </c>
      <c r="B2250" s="34" t="s">
        <v>2293</v>
      </c>
      <c r="C2250" s="35">
        <v>1.75</v>
      </c>
      <c r="D2250" s="30">
        <f t="shared" si="278"/>
        <v>65.537500000000009</v>
      </c>
      <c r="E2250" s="30">
        <f t="shared" si="279"/>
        <v>62.260625000000005</v>
      </c>
      <c r="F2250" s="82">
        <f t="shared" si="280"/>
        <v>58.983750000000008</v>
      </c>
      <c r="G2250" s="29"/>
      <c r="H2250" s="82">
        <f t="shared" ca="1" si="269"/>
        <v>65.537500000000009</v>
      </c>
      <c r="I2250" s="36">
        <f t="shared" ca="1" si="281"/>
        <v>0</v>
      </c>
      <c r="J2250" s="14"/>
    </row>
    <row r="2251" spans="1:10" ht="15.75" customHeight="1" x14ac:dyDescent="0.25">
      <c r="A2251" s="41" t="s">
        <v>761</v>
      </c>
      <c r="B2251" s="34" t="s">
        <v>2294</v>
      </c>
      <c r="C2251" s="35">
        <v>1.75</v>
      </c>
      <c r="D2251" s="30">
        <f t="shared" si="278"/>
        <v>65.537500000000009</v>
      </c>
      <c r="E2251" s="30">
        <f t="shared" si="279"/>
        <v>62.260625000000005</v>
      </c>
      <c r="F2251" s="82">
        <f t="shared" si="280"/>
        <v>58.983750000000008</v>
      </c>
      <c r="G2251" s="29"/>
      <c r="H2251" s="82">
        <f t="shared" ca="1" si="269"/>
        <v>65.537500000000009</v>
      </c>
      <c r="I2251" s="36">
        <f t="shared" ca="1" si="281"/>
        <v>0</v>
      </c>
      <c r="J2251" s="14"/>
    </row>
    <row r="2252" spans="1:10" ht="15.75" customHeight="1" x14ac:dyDescent="0.25">
      <c r="A2252" s="41" t="s">
        <v>761</v>
      </c>
      <c r="B2252" s="34" t="s">
        <v>2295</v>
      </c>
      <c r="C2252" s="35">
        <v>1.75</v>
      </c>
      <c r="D2252" s="30">
        <f t="shared" si="278"/>
        <v>65.537500000000009</v>
      </c>
      <c r="E2252" s="30">
        <f t="shared" si="279"/>
        <v>62.260625000000005</v>
      </c>
      <c r="F2252" s="82">
        <f t="shared" si="280"/>
        <v>58.983750000000008</v>
      </c>
      <c r="G2252" s="29"/>
      <c r="H2252" s="82">
        <f t="shared" ca="1" si="269"/>
        <v>65.537500000000009</v>
      </c>
      <c r="I2252" s="36">
        <f t="shared" ca="1" si="281"/>
        <v>0</v>
      </c>
      <c r="J2252" s="14"/>
    </row>
    <row r="2253" spans="1:10" ht="15.75" customHeight="1" x14ac:dyDescent="0.25">
      <c r="A2253" s="41" t="s">
        <v>761</v>
      </c>
      <c r="B2253" s="34" t="s">
        <v>1833</v>
      </c>
      <c r="C2253" s="35">
        <v>1.75</v>
      </c>
      <c r="D2253" s="30">
        <f t="shared" si="278"/>
        <v>65.537500000000009</v>
      </c>
      <c r="E2253" s="30">
        <f t="shared" si="279"/>
        <v>62.260625000000005</v>
      </c>
      <c r="F2253" s="82">
        <f t="shared" si="280"/>
        <v>58.983750000000008</v>
      </c>
      <c r="G2253" s="29"/>
      <c r="H2253" s="82">
        <f t="shared" ref="H2253:H2316" ca="1" si="282">IF($H$8&lt;2500,D2253, IF(AND($H$8&lt;5000,$H$8&gt;2500),E2253,F2253))</f>
        <v>65.537500000000009</v>
      </c>
      <c r="I2253" s="36">
        <f t="shared" ca="1" si="281"/>
        <v>0</v>
      </c>
      <c r="J2253" s="14"/>
    </row>
    <row r="2254" spans="1:10" ht="15.75" customHeight="1" x14ac:dyDescent="0.25">
      <c r="A2254" s="41" t="s">
        <v>761</v>
      </c>
      <c r="B2254" s="34" t="s">
        <v>1664</v>
      </c>
      <c r="C2254" s="35">
        <v>1.75</v>
      </c>
      <c r="D2254" s="30">
        <f t="shared" si="278"/>
        <v>65.537500000000009</v>
      </c>
      <c r="E2254" s="30">
        <f t="shared" si="279"/>
        <v>62.260625000000005</v>
      </c>
      <c r="F2254" s="82">
        <f t="shared" si="280"/>
        <v>58.983750000000008</v>
      </c>
      <c r="G2254" s="29"/>
      <c r="H2254" s="82">
        <f t="shared" ca="1" si="282"/>
        <v>65.537500000000009</v>
      </c>
      <c r="I2254" s="36">
        <f t="shared" ca="1" si="281"/>
        <v>0</v>
      </c>
      <c r="J2254" s="14"/>
    </row>
    <row r="2255" spans="1:10" ht="15.75" customHeight="1" x14ac:dyDescent="0.25">
      <c r="A2255" s="41" t="s">
        <v>761</v>
      </c>
      <c r="B2255" s="34" t="s">
        <v>2296</v>
      </c>
      <c r="C2255" s="35">
        <v>1.75</v>
      </c>
      <c r="D2255" s="30">
        <f t="shared" si="278"/>
        <v>65.537500000000009</v>
      </c>
      <c r="E2255" s="30">
        <f t="shared" si="279"/>
        <v>62.260625000000005</v>
      </c>
      <c r="F2255" s="82">
        <f t="shared" si="280"/>
        <v>58.983750000000008</v>
      </c>
      <c r="G2255" s="29"/>
      <c r="H2255" s="82">
        <f t="shared" ca="1" si="282"/>
        <v>65.537500000000009</v>
      </c>
      <c r="I2255" s="36">
        <f t="shared" ca="1" si="281"/>
        <v>0</v>
      </c>
      <c r="J2255" s="14"/>
    </row>
    <row r="2256" spans="1:10" ht="15.75" customHeight="1" x14ac:dyDescent="0.25">
      <c r="A2256" s="41" t="s">
        <v>761</v>
      </c>
      <c r="B2256" s="34" t="s">
        <v>2297</v>
      </c>
      <c r="C2256" s="35">
        <v>1.75</v>
      </c>
      <c r="D2256" s="30">
        <f t="shared" si="278"/>
        <v>65.537500000000009</v>
      </c>
      <c r="E2256" s="30">
        <f t="shared" si="279"/>
        <v>62.260625000000005</v>
      </c>
      <c r="F2256" s="82">
        <f t="shared" si="280"/>
        <v>58.983750000000008</v>
      </c>
      <c r="G2256" s="29"/>
      <c r="H2256" s="82">
        <f t="shared" ca="1" si="282"/>
        <v>65.537500000000009</v>
      </c>
      <c r="I2256" s="36">
        <f t="shared" ca="1" si="281"/>
        <v>0</v>
      </c>
      <c r="J2256" s="14"/>
    </row>
    <row r="2257" spans="1:10" ht="15.75" customHeight="1" x14ac:dyDescent="0.25">
      <c r="A2257" s="41" t="s">
        <v>761</v>
      </c>
      <c r="B2257" s="34" t="s">
        <v>2298</v>
      </c>
      <c r="C2257" s="35">
        <v>1.75</v>
      </c>
      <c r="D2257" s="30">
        <f t="shared" si="278"/>
        <v>65.537500000000009</v>
      </c>
      <c r="E2257" s="30">
        <f t="shared" si="279"/>
        <v>62.260625000000005</v>
      </c>
      <c r="F2257" s="82">
        <f t="shared" si="280"/>
        <v>58.983750000000008</v>
      </c>
      <c r="G2257" s="29"/>
      <c r="H2257" s="82">
        <f t="shared" ca="1" si="282"/>
        <v>65.537500000000009</v>
      </c>
      <c r="I2257" s="36">
        <f t="shared" ca="1" si="281"/>
        <v>0</v>
      </c>
      <c r="J2257" s="14"/>
    </row>
    <row r="2258" spans="1:10" ht="15.75" customHeight="1" x14ac:dyDescent="0.25">
      <c r="A2258" s="41" t="s">
        <v>761</v>
      </c>
      <c r="B2258" s="34" t="s">
        <v>2299</v>
      </c>
      <c r="C2258" s="35">
        <v>1.75</v>
      </c>
      <c r="D2258" s="30">
        <f t="shared" si="278"/>
        <v>65.537500000000009</v>
      </c>
      <c r="E2258" s="30">
        <f t="shared" si="279"/>
        <v>62.260625000000005</v>
      </c>
      <c r="F2258" s="82">
        <f t="shared" si="280"/>
        <v>58.983750000000008</v>
      </c>
      <c r="G2258" s="29"/>
      <c r="H2258" s="82">
        <f t="shared" ca="1" si="282"/>
        <v>65.537500000000009</v>
      </c>
      <c r="I2258" s="36">
        <f t="shared" ca="1" si="281"/>
        <v>0</v>
      </c>
      <c r="J2258" s="14"/>
    </row>
    <row r="2259" spans="1:10" ht="15.75" customHeight="1" x14ac:dyDescent="0.25">
      <c r="A2259" s="41" t="s">
        <v>761</v>
      </c>
      <c r="B2259" s="34" t="s">
        <v>2300</v>
      </c>
      <c r="C2259" s="35">
        <v>1.75</v>
      </c>
      <c r="D2259" s="30">
        <f t="shared" si="278"/>
        <v>65.537500000000009</v>
      </c>
      <c r="E2259" s="30">
        <f t="shared" si="279"/>
        <v>62.260625000000005</v>
      </c>
      <c r="F2259" s="82">
        <f t="shared" si="280"/>
        <v>58.983750000000008</v>
      </c>
      <c r="G2259" s="29"/>
      <c r="H2259" s="82">
        <f t="shared" ca="1" si="282"/>
        <v>65.537500000000009</v>
      </c>
      <c r="I2259" s="36">
        <f t="shared" ca="1" si="281"/>
        <v>0</v>
      </c>
      <c r="J2259" s="14"/>
    </row>
    <row r="2260" spans="1:10" ht="15.75" customHeight="1" x14ac:dyDescent="0.25">
      <c r="A2260" s="41" t="s">
        <v>761</v>
      </c>
      <c r="B2260" s="34" t="s">
        <v>2301</v>
      </c>
      <c r="C2260" s="35">
        <v>1.75</v>
      </c>
      <c r="D2260" s="30">
        <f t="shared" si="278"/>
        <v>65.537500000000009</v>
      </c>
      <c r="E2260" s="30">
        <f t="shared" si="279"/>
        <v>62.260625000000005</v>
      </c>
      <c r="F2260" s="82">
        <f t="shared" si="280"/>
        <v>58.983750000000008</v>
      </c>
      <c r="G2260" s="29"/>
      <c r="H2260" s="82">
        <f t="shared" ca="1" si="282"/>
        <v>65.537500000000009</v>
      </c>
      <c r="I2260" s="36">
        <f t="shared" ca="1" si="281"/>
        <v>0</v>
      </c>
      <c r="J2260" s="14"/>
    </row>
    <row r="2261" spans="1:10" ht="15.75" customHeight="1" x14ac:dyDescent="0.25">
      <c r="A2261" s="41" t="s">
        <v>761</v>
      </c>
      <c r="B2261" s="34" t="s">
        <v>2302</v>
      </c>
      <c r="C2261" s="35">
        <v>1.75</v>
      </c>
      <c r="D2261" s="30">
        <f t="shared" si="278"/>
        <v>65.537500000000009</v>
      </c>
      <c r="E2261" s="30">
        <f t="shared" si="279"/>
        <v>62.260625000000005</v>
      </c>
      <c r="F2261" s="82">
        <f t="shared" si="280"/>
        <v>58.983750000000008</v>
      </c>
      <c r="G2261" s="29"/>
      <c r="H2261" s="82">
        <f t="shared" ca="1" si="282"/>
        <v>65.537500000000009</v>
      </c>
      <c r="I2261" s="36">
        <f t="shared" ca="1" si="281"/>
        <v>0</v>
      </c>
      <c r="J2261" s="14"/>
    </row>
    <row r="2262" spans="1:10" ht="15.75" customHeight="1" x14ac:dyDescent="0.25">
      <c r="A2262" s="41" t="s">
        <v>761</v>
      </c>
      <c r="B2262" s="34" t="s">
        <v>2303</v>
      </c>
      <c r="C2262" s="35">
        <v>1.75</v>
      </c>
      <c r="D2262" s="30">
        <f t="shared" si="278"/>
        <v>65.537500000000009</v>
      </c>
      <c r="E2262" s="30">
        <f t="shared" si="279"/>
        <v>62.260625000000005</v>
      </c>
      <c r="F2262" s="82">
        <f t="shared" si="280"/>
        <v>58.983750000000008</v>
      </c>
      <c r="G2262" s="29"/>
      <c r="H2262" s="82">
        <f t="shared" ca="1" si="282"/>
        <v>65.537500000000009</v>
      </c>
      <c r="I2262" s="36">
        <f t="shared" ca="1" si="281"/>
        <v>0</v>
      </c>
      <c r="J2262" s="14"/>
    </row>
    <row r="2263" spans="1:10" ht="15.75" customHeight="1" x14ac:dyDescent="0.25">
      <c r="A2263" s="41" t="s">
        <v>761</v>
      </c>
      <c r="B2263" s="34" t="s">
        <v>2304</v>
      </c>
      <c r="C2263" s="35">
        <v>1.75</v>
      </c>
      <c r="D2263" s="30">
        <f t="shared" si="278"/>
        <v>65.537500000000009</v>
      </c>
      <c r="E2263" s="30">
        <f t="shared" si="279"/>
        <v>62.260625000000005</v>
      </c>
      <c r="F2263" s="82">
        <f t="shared" si="280"/>
        <v>58.983750000000008</v>
      </c>
      <c r="G2263" s="29"/>
      <c r="H2263" s="82">
        <f t="shared" ca="1" si="282"/>
        <v>65.537500000000009</v>
      </c>
      <c r="I2263" s="36">
        <f t="shared" ca="1" si="281"/>
        <v>0</v>
      </c>
      <c r="J2263" s="14"/>
    </row>
    <row r="2264" spans="1:10" ht="15.75" customHeight="1" x14ac:dyDescent="0.25">
      <c r="A2264" s="41" t="s">
        <v>761</v>
      </c>
      <c r="B2264" s="34" t="s">
        <v>2305</v>
      </c>
      <c r="C2264" s="35">
        <v>1.75</v>
      </c>
      <c r="D2264" s="30">
        <f t="shared" si="278"/>
        <v>65.537500000000009</v>
      </c>
      <c r="E2264" s="30">
        <f t="shared" si="279"/>
        <v>62.260625000000005</v>
      </c>
      <c r="F2264" s="82">
        <f t="shared" si="280"/>
        <v>58.983750000000008</v>
      </c>
      <c r="G2264" s="29"/>
      <c r="H2264" s="82">
        <f t="shared" ca="1" si="282"/>
        <v>65.537500000000009</v>
      </c>
      <c r="I2264" s="36">
        <f t="shared" ca="1" si="281"/>
        <v>0</v>
      </c>
      <c r="J2264" s="14"/>
    </row>
    <row r="2265" spans="1:10" ht="15.75" customHeight="1" x14ac:dyDescent="0.25">
      <c r="A2265" s="41" t="s">
        <v>761</v>
      </c>
      <c r="B2265" s="34" t="s">
        <v>2306</v>
      </c>
      <c r="C2265" s="35">
        <v>1.75</v>
      </c>
      <c r="D2265" s="30">
        <f t="shared" si="278"/>
        <v>65.537500000000009</v>
      </c>
      <c r="E2265" s="30">
        <f t="shared" si="279"/>
        <v>62.260625000000005</v>
      </c>
      <c r="F2265" s="82">
        <f t="shared" si="280"/>
        <v>58.983750000000008</v>
      </c>
      <c r="G2265" s="29"/>
      <c r="H2265" s="82">
        <f t="shared" ca="1" si="282"/>
        <v>65.537500000000009</v>
      </c>
      <c r="I2265" s="36">
        <f t="shared" ca="1" si="281"/>
        <v>0</v>
      </c>
      <c r="J2265" s="14"/>
    </row>
    <row r="2266" spans="1:10" ht="15.75" customHeight="1" x14ac:dyDescent="0.25">
      <c r="A2266" s="41" t="s">
        <v>761</v>
      </c>
      <c r="B2266" s="34" t="s">
        <v>2307</v>
      </c>
      <c r="C2266" s="35">
        <v>1.75</v>
      </c>
      <c r="D2266" s="30">
        <f t="shared" si="278"/>
        <v>65.537500000000009</v>
      </c>
      <c r="E2266" s="30">
        <f t="shared" si="279"/>
        <v>62.260625000000005</v>
      </c>
      <c r="F2266" s="82">
        <f t="shared" si="280"/>
        <v>58.983750000000008</v>
      </c>
      <c r="G2266" s="29"/>
      <c r="H2266" s="82">
        <f t="shared" ca="1" si="282"/>
        <v>65.537500000000009</v>
      </c>
      <c r="I2266" s="36">
        <f t="shared" ca="1" si="281"/>
        <v>0</v>
      </c>
      <c r="J2266" s="14"/>
    </row>
    <row r="2267" spans="1:10" ht="15.75" customHeight="1" x14ac:dyDescent="0.25">
      <c r="A2267" s="41" t="s">
        <v>761</v>
      </c>
      <c r="B2267" s="34" t="s">
        <v>2308</v>
      </c>
      <c r="C2267" s="35">
        <v>1.75</v>
      </c>
      <c r="D2267" s="30">
        <f t="shared" si="278"/>
        <v>65.537500000000009</v>
      </c>
      <c r="E2267" s="30">
        <f t="shared" si="279"/>
        <v>62.260625000000005</v>
      </c>
      <c r="F2267" s="82">
        <f t="shared" si="280"/>
        <v>58.983750000000008</v>
      </c>
      <c r="G2267" s="29"/>
      <c r="H2267" s="82">
        <f t="shared" ca="1" si="282"/>
        <v>65.537500000000009</v>
      </c>
      <c r="I2267" s="36">
        <f t="shared" ca="1" si="281"/>
        <v>0</v>
      </c>
      <c r="J2267" s="14"/>
    </row>
    <row r="2268" spans="1:10" ht="15.75" customHeight="1" x14ac:dyDescent="0.25">
      <c r="A2268" s="41" t="s">
        <v>761</v>
      </c>
      <c r="B2268" s="34" t="s">
        <v>2309</v>
      </c>
      <c r="C2268" s="35">
        <v>1.75</v>
      </c>
      <c r="D2268" s="30">
        <f t="shared" si="278"/>
        <v>65.537500000000009</v>
      </c>
      <c r="E2268" s="30">
        <f t="shared" si="279"/>
        <v>62.260625000000005</v>
      </c>
      <c r="F2268" s="82">
        <f t="shared" si="280"/>
        <v>58.983750000000008</v>
      </c>
      <c r="G2268" s="29"/>
      <c r="H2268" s="82">
        <f t="shared" ca="1" si="282"/>
        <v>65.537500000000009</v>
      </c>
      <c r="I2268" s="36">
        <f t="shared" ca="1" si="281"/>
        <v>0</v>
      </c>
      <c r="J2268" s="14"/>
    </row>
    <row r="2269" spans="1:10" ht="15.75" customHeight="1" x14ac:dyDescent="0.25">
      <c r="A2269" s="41" t="s">
        <v>761</v>
      </c>
      <c r="B2269" s="34" t="s">
        <v>2310</v>
      </c>
      <c r="C2269" s="35">
        <v>1.75</v>
      </c>
      <c r="D2269" s="30">
        <f t="shared" si="278"/>
        <v>65.537500000000009</v>
      </c>
      <c r="E2269" s="30">
        <f t="shared" si="279"/>
        <v>62.260625000000005</v>
      </c>
      <c r="F2269" s="82">
        <f t="shared" si="280"/>
        <v>58.983750000000008</v>
      </c>
      <c r="G2269" s="29"/>
      <c r="H2269" s="82">
        <f t="shared" ca="1" si="282"/>
        <v>65.537500000000009</v>
      </c>
      <c r="I2269" s="36">
        <f t="shared" ca="1" si="281"/>
        <v>0</v>
      </c>
      <c r="J2269" s="14"/>
    </row>
    <row r="2270" spans="1:10" ht="15.75" customHeight="1" x14ac:dyDescent="0.25">
      <c r="A2270" s="41" t="s">
        <v>761</v>
      </c>
      <c r="B2270" s="34" t="s">
        <v>2311</v>
      </c>
      <c r="C2270" s="35">
        <v>1.75</v>
      </c>
      <c r="D2270" s="30">
        <f t="shared" si="278"/>
        <v>65.537500000000009</v>
      </c>
      <c r="E2270" s="30">
        <f t="shared" si="279"/>
        <v>62.260625000000005</v>
      </c>
      <c r="F2270" s="82">
        <f t="shared" si="280"/>
        <v>58.983750000000008</v>
      </c>
      <c r="G2270" s="29"/>
      <c r="H2270" s="82">
        <f t="shared" ca="1" si="282"/>
        <v>65.537500000000009</v>
      </c>
      <c r="I2270" s="36">
        <f t="shared" ca="1" si="281"/>
        <v>0</v>
      </c>
      <c r="J2270" s="14"/>
    </row>
    <row r="2271" spans="1:10" ht="15.75" customHeight="1" x14ac:dyDescent="0.25">
      <c r="A2271" s="41" t="s">
        <v>761</v>
      </c>
      <c r="B2271" s="34" t="s">
        <v>2312</v>
      </c>
      <c r="C2271" s="35">
        <v>1.75</v>
      </c>
      <c r="D2271" s="30">
        <f t="shared" si="278"/>
        <v>65.537500000000009</v>
      </c>
      <c r="E2271" s="30">
        <f t="shared" si="279"/>
        <v>62.260625000000005</v>
      </c>
      <c r="F2271" s="82">
        <f t="shared" si="280"/>
        <v>58.983750000000008</v>
      </c>
      <c r="G2271" s="29"/>
      <c r="H2271" s="82">
        <f t="shared" ca="1" si="282"/>
        <v>65.537500000000009</v>
      </c>
      <c r="I2271" s="36">
        <f t="shared" ca="1" si="281"/>
        <v>0</v>
      </c>
      <c r="J2271" s="14"/>
    </row>
    <row r="2272" spans="1:10" ht="15.75" customHeight="1" x14ac:dyDescent="0.25">
      <c r="A2272" s="41" t="s">
        <v>761</v>
      </c>
      <c r="B2272" s="34" t="s">
        <v>2313</v>
      </c>
      <c r="C2272" s="35">
        <v>1.75</v>
      </c>
      <c r="D2272" s="30">
        <f t="shared" si="278"/>
        <v>65.537500000000009</v>
      </c>
      <c r="E2272" s="30">
        <f t="shared" si="279"/>
        <v>62.260625000000005</v>
      </c>
      <c r="F2272" s="82">
        <f t="shared" si="280"/>
        <v>58.983750000000008</v>
      </c>
      <c r="G2272" s="29"/>
      <c r="H2272" s="82">
        <f t="shared" ca="1" si="282"/>
        <v>65.537500000000009</v>
      </c>
      <c r="I2272" s="36">
        <f t="shared" ca="1" si="281"/>
        <v>0</v>
      </c>
      <c r="J2272" s="14"/>
    </row>
    <row r="2273" spans="1:10" ht="15.75" customHeight="1" x14ac:dyDescent="0.25">
      <c r="A2273" s="41" t="s">
        <v>761</v>
      </c>
      <c r="B2273" s="34" t="s">
        <v>2314</v>
      </c>
      <c r="C2273" s="35">
        <v>1.75</v>
      </c>
      <c r="D2273" s="30">
        <f t="shared" si="278"/>
        <v>65.537500000000009</v>
      </c>
      <c r="E2273" s="30">
        <f t="shared" si="279"/>
        <v>62.260625000000005</v>
      </c>
      <c r="F2273" s="82">
        <f t="shared" si="280"/>
        <v>58.983750000000008</v>
      </c>
      <c r="G2273" s="29"/>
      <c r="H2273" s="82">
        <f t="shared" ca="1" si="282"/>
        <v>65.537500000000009</v>
      </c>
      <c r="I2273" s="36">
        <f t="shared" ca="1" si="281"/>
        <v>0</v>
      </c>
      <c r="J2273" s="14"/>
    </row>
    <row r="2274" spans="1:10" ht="15.75" customHeight="1" x14ac:dyDescent="0.25">
      <c r="A2274" s="41" t="s">
        <v>761</v>
      </c>
      <c r="B2274" s="34" t="s">
        <v>2315</v>
      </c>
      <c r="C2274" s="35">
        <v>1.75</v>
      </c>
      <c r="D2274" s="30">
        <f t="shared" si="278"/>
        <v>65.537500000000009</v>
      </c>
      <c r="E2274" s="30">
        <f t="shared" si="279"/>
        <v>62.260625000000005</v>
      </c>
      <c r="F2274" s="82">
        <f t="shared" si="280"/>
        <v>58.983750000000008</v>
      </c>
      <c r="G2274" s="29"/>
      <c r="H2274" s="82">
        <f t="shared" ca="1" si="282"/>
        <v>65.537500000000009</v>
      </c>
      <c r="I2274" s="36">
        <f t="shared" ca="1" si="281"/>
        <v>0</v>
      </c>
      <c r="J2274" s="14"/>
    </row>
    <row r="2275" spans="1:10" ht="15.75" customHeight="1" x14ac:dyDescent="0.25">
      <c r="A2275" s="41" t="s">
        <v>761</v>
      </c>
      <c r="B2275" s="34" t="s">
        <v>2316</v>
      </c>
      <c r="C2275" s="35">
        <v>1.75</v>
      </c>
      <c r="D2275" s="30">
        <f t="shared" si="278"/>
        <v>65.537500000000009</v>
      </c>
      <c r="E2275" s="30">
        <f t="shared" si="279"/>
        <v>62.260625000000005</v>
      </c>
      <c r="F2275" s="82">
        <f t="shared" si="280"/>
        <v>58.983750000000008</v>
      </c>
      <c r="G2275" s="29"/>
      <c r="H2275" s="82">
        <f t="shared" ca="1" si="282"/>
        <v>65.537500000000009</v>
      </c>
      <c r="I2275" s="36">
        <f t="shared" ca="1" si="281"/>
        <v>0</v>
      </c>
      <c r="J2275" s="14"/>
    </row>
    <row r="2276" spans="1:10" ht="15.75" customHeight="1" x14ac:dyDescent="0.25">
      <c r="A2276" s="41" t="s">
        <v>761</v>
      </c>
      <c r="B2276" s="34" t="s">
        <v>2317</v>
      </c>
      <c r="C2276" s="35">
        <v>1.75</v>
      </c>
      <c r="D2276" s="30">
        <f t="shared" si="278"/>
        <v>65.537500000000009</v>
      </c>
      <c r="E2276" s="30">
        <f t="shared" si="279"/>
        <v>62.260625000000005</v>
      </c>
      <c r="F2276" s="82">
        <f t="shared" si="280"/>
        <v>58.983750000000008</v>
      </c>
      <c r="G2276" s="29"/>
      <c r="H2276" s="82">
        <f t="shared" ca="1" si="282"/>
        <v>65.537500000000009</v>
      </c>
      <c r="I2276" s="36">
        <f t="shared" ca="1" si="281"/>
        <v>0</v>
      </c>
      <c r="J2276" s="14"/>
    </row>
    <row r="2277" spans="1:10" ht="15.75" customHeight="1" x14ac:dyDescent="0.25">
      <c r="A2277" s="41" t="s">
        <v>761</v>
      </c>
      <c r="B2277" s="34" t="s">
        <v>2318</v>
      </c>
      <c r="C2277" s="35">
        <v>1.75</v>
      </c>
      <c r="D2277" s="30">
        <f t="shared" si="278"/>
        <v>65.537500000000009</v>
      </c>
      <c r="E2277" s="30">
        <f t="shared" si="279"/>
        <v>62.260625000000005</v>
      </c>
      <c r="F2277" s="82">
        <f t="shared" si="280"/>
        <v>58.983750000000008</v>
      </c>
      <c r="G2277" s="29"/>
      <c r="H2277" s="82">
        <f t="shared" ca="1" si="282"/>
        <v>65.537500000000009</v>
      </c>
      <c r="I2277" s="36">
        <f t="shared" ca="1" si="281"/>
        <v>0</v>
      </c>
      <c r="J2277" s="14"/>
    </row>
    <row r="2278" spans="1:10" ht="15.75" customHeight="1" x14ac:dyDescent="0.25">
      <c r="A2278" s="41" t="s">
        <v>761</v>
      </c>
      <c r="B2278" s="34" t="s">
        <v>2319</v>
      </c>
      <c r="C2278" s="35">
        <v>1.75</v>
      </c>
      <c r="D2278" s="30">
        <f t="shared" si="278"/>
        <v>65.537500000000009</v>
      </c>
      <c r="E2278" s="30">
        <f t="shared" si="279"/>
        <v>62.260625000000005</v>
      </c>
      <c r="F2278" s="82">
        <f t="shared" si="280"/>
        <v>58.983750000000008</v>
      </c>
      <c r="G2278" s="29"/>
      <c r="H2278" s="82">
        <f t="shared" ca="1" si="282"/>
        <v>65.537500000000009</v>
      </c>
      <c r="I2278" s="36">
        <f t="shared" ca="1" si="281"/>
        <v>0</v>
      </c>
      <c r="J2278" s="14"/>
    </row>
    <row r="2279" spans="1:10" ht="15.75" customHeight="1" x14ac:dyDescent="0.25">
      <c r="A2279" s="41" t="s">
        <v>761</v>
      </c>
      <c r="B2279" s="34" t="s">
        <v>2320</v>
      </c>
      <c r="C2279" s="35">
        <v>1.75</v>
      </c>
      <c r="D2279" s="30">
        <f t="shared" si="278"/>
        <v>65.537500000000009</v>
      </c>
      <c r="E2279" s="30">
        <f t="shared" si="279"/>
        <v>62.260625000000005</v>
      </c>
      <c r="F2279" s="82">
        <f t="shared" si="280"/>
        <v>58.983750000000008</v>
      </c>
      <c r="G2279" s="29"/>
      <c r="H2279" s="82">
        <f t="shared" ca="1" si="282"/>
        <v>65.537500000000009</v>
      </c>
      <c r="I2279" s="36">
        <f t="shared" ca="1" si="281"/>
        <v>0</v>
      </c>
      <c r="J2279" s="14"/>
    </row>
    <row r="2280" spans="1:10" ht="15.75" customHeight="1" x14ac:dyDescent="0.25">
      <c r="A2280" s="41" t="s">
        <v>761</v>
      </c>
      <c r="B2280" s="34" t="s">
        <v>2024</v>
      </c>
      <c r="C2280" s="35">
        <v>1.75</v>
      </c>
      <c r="D2280" s="30">
        <f t="shared" si="278"/>
        <v>65.537500000000009</v>
      </c>
      <c r="E2280" s="30">
        <f t="shared" si="279"/>
        <v>62.260625000000005</v>
      </c>
      <c r="F2280" s="82">
        <f t="shared" si="280"/>
        <v>58.983750000000008</v>
      </c>
      <c r="G2280" s="29"/>
      <c r="H2280" s="82">
        <f t="shared" ca="1" si="282"/>
        <v>65.537500000000009</v>
      </c>
      <c r="I2280" s="36">
        <f t="shared" ca="1" si="281"/>
        <v>0</v>
      </c>
      <c r="J2280" s="14"/>
    </row>
    <row r="2281" spans="1:10" ht="15.75" customHeight="1" x14ac:dyDescent="0.25">
      <c r="A2281" s="41" t="s">
        <v>761</v>
      </c>
      <c r="B2281" s="34" t="s">
        <v>1793</v>
      </c>
      <c r="C2281" s="35">
        <v>1.75</v>
      </c>
      <c r="D2281" s="30">
        <f t="shared" si="278"/>
        <v>65.537500000000009</v>
      </c>
      <c r="E2281" s="30">
        <f t="shared" si="279"/>
        <v>62.260625000000005</v>
      </c>
      <c r="F2281" s="82">
        <f t="shared" si="280"/>
        <v>58.983750000000008</v>
      </c>
      <c r="G2281" s="29"/>
      <c r="H2281" s="82">
        <f t="shared" ca="1" si="282"/>
        <v>65.537500000000009</v>
      </c>
      <c r="I2281" s="36">
        <f t="shared" ca="1" si="281"/>
        <v>0</v>
      </c>
      <c r="J2281" s="14"/>
    </row>
    <row r="2282" spans="1:10" ht="15.75" customHeight="1" x14ac:dyDescent="0.25">
      <c r="A2282" s="41" t="s">
        <v>761</v>
      </c>
      <c r="B2282" s="34" t="s">
        <v>1860</v>
      </c>
      <c r="C2282" s="35">
        <v>1.75</v>
      </c>
      <c r="D2282" s="30">
        <f t="shared" si="278"/>
        <v>65.537500000000009</v>
      </c>
      <c r="E2282" s="30">
        <f t="shared" si="279"/>
        <v>62.260625000000005</v>
      </c>
      <c r="F2282" s="82">
        <f t="shared" si="280"/>
        <v>58.983750000000008</v>
      </c>
      <c r="G2282" s="29"/>
      <c r="H2282" s="82">
        <f t="shared" ca="1" si="282"/>
        <v>65.537500000000009</v>
      </c>
      <c r="I2282" s="36">
        <f t="shared" ca="1" si="281"/>
        <v>0</v>
      </c>
      <c r="J2282" s="14"/>
    </row>
    <row r="2283" spans="1:10" ht="15.75" customHeight="1" x14ac:dyDescent="0.25">
      <c r="A2283" s="41" t="s">
        <v>761</v>
      </c>
      <c r="B2283" s="34" t="s">
        <v>1861</v>
      </c>
      <c r="C2283" s="35">
        <v>1.75</v>
      </c>
      <c r="D2283" s="30">
        <f t="shared" si="278"/>
        <v>65.537500000000009</v>
      </c>
      <c r="E2283" s="30">
        <f t="shared" si="279"/>
        <v>62.260625000000005</v>
      </c>
      <c r="F2283" s="82">
        <f t="shared" si="280"/>
        <v>58.983750000000008</v>
      </c>
      <c r="G2283" s="29"/>
      <c r="H2283" s="82">
        <f t="shared" ca="1" si="282"/>
        <v>65.537500000000009</v>
      </c>
      <c r="I2283" s="36">
        <f t="shared" ca="1" si="281"/>
        <v>0</v>
      </c>
      <c r="J2283" s="14"/>
    </row>
    <row r="2284" spans="1:10" ht="15.75" customHeight="1" x14ac:dyDescent="0.25">
      <c r="A2284" s="41" t="s">
        <v>761</v>
      </c>
      <c r="B2284" s="34" t="s">
        <v>2321</v>
      </c>
      <c r="C2284" s="35">
        <v>1.75</v>
      </c>
      <c r="D2284" s="30">
        <f t="shared" si="278"/>
        <v>65.537500000000009</v>
      </c>
      <c r="E2284" s="30">
        <f t="shared" si="279"/>
        <v>62.260625000000005</v>
      </c>
      <c r="F2284" s="82">
        <f t="shared" si="280"/>
        <v>58.983750000000008</v>
      </c>
      <c r="G2284" s="29"/>
      <c r="H2284" s="82">
        <f t="shared" ca="1" si="282"/>
        <v>65.537500000000009</v>
      </c>
      <c r="I2284" s="36">
        <f t="shared" ca="1" si="281"/>
        <v>0</v>
      </c>
      <c r="J2284" s="14"/>
    </row>
    <row r="2285" spans="1:10" ht="15.75" customHeight="1" x14ac:dyDescent="0.25">
      <c r="A2285" s="41" t="s">
        <v>761</v>
      </c>
      <c r="B2285" s="34" t="s">
        <v>2322</v>
      </c>
      <c r="C2285" s="35">
        <v>1.75</v>
      </c>
      <c r="D2285" s="30">
        <f t="shared" si="278"/>
        <v>65.537500000000009</v>
      </c>
      <c r="E2285" s="30">
        <f t="shared" si="279"/>
        <v>62.260625000000005</v>
      </c>
      <c r="F2285" s="82">
        <f t="shared" si="280"/>
        <v>58.983750000000008</v>
      </c>
      <c r="G2285" s="29"/>
      <c r="H2285" s="82">
        <f t="shared" ca="1" si="282"/>
        <v>65.537500000000009</v>
      </c>
      <c r="I2285" s="36">
        <f t="shared" ca="1" si="281"/>
        <v>0</v>
      </c>
      <c r="J2285" s="14"/>
    </row>
    <row r="2286" spans="1:10" ht="15.75" customHeight="1" x14ac:dyDescent="0.25">
      <c r="A2286" s="41" t="s">
        <v>761</v>
      </c>
      <c r="B2286" s="34" t="s">
        <v>2323</v>
      </c>
      <c r="C2286" s="35">
        <v>1.75</v>
      </c>
      <c r="D2286" s="30">
        <f t="shared" si="278"/>
        <v>65.537500000000009</v>
      </c>
      <c r="E2286" s="30">
        <f t="shared" si="279"/>
        <v>62.260625000000005</v>
      </c>
      <c r="F2286" s="82">
        <f t="shared" si="280"/>
        <v>58.983750000000008</v>
      </c>
      <c r="G2286" s="29"/>
      <c r="H2286" s="82">
        <f t="shared" ca="1" si="282"/>
        <v>65.537500000000009</v>
      </c>
      <c r="I2286" s="36">
        <f t="shared" ca="1" si="281"/>
        <v>0</v>
      </c>
      <c r="J2286" s="14"/>
    </row>
    <row r="2287" spans="1:10" ht="15.75" customHeight="1" x14ac:dyDescent="0.25">
      <c r="A2287" s="41" t="s">
        <v>761</v>
      </c>
      <c r="B2287" s="34" t="s">
        <v>2324</v>
      </c>
      <c r="C2287" s="35">
        <v>1.75</v>
      </c>
      <c r="D2287" s="30">
        <f t="shared" si="278"/>
        <v>65.537500000000009</v>
      </c>
      <c r="E2287" s="30">
        <f t="shared" si="279"/>
        <v>62.260625000000005</v>
      </c>
      <c r="F2287" s="82">
        <f t="shared" si="280"/>
        <v>58.983750000000008</v>
      </c>
      <c r="G2287" s="29"/>
      <c r="H2287" s="82">
        <f t="shared" ca="1" si="282"/>
        <v>65.537500000000009</v>
      </c>
      <c r="I2287" s="36">
        <f t="shared" ca="1" si="281"/>
        <v>0</v>
      </c>
      <c r="J2287" s="14"/>
    </row>
    <row r="2288" spans="1:10" ht="15.75" customHeight="1" x14ac:dyDescent="0.25">
      <c r="A2288" s="41" t="s">
        <v>761</v>
      </c>
      <c r="B2288" s="34" t="s">
        <v>2325</v>
      </c>
      <c r="C2288" s="35">
        <v>1.75</v>
      </c>
      <c r="D2288" s="30">
        <f t="shared" si="278"/>
        <v>65.537500000000009</v>
      </c>
      <c r="E2288" s="30">
        <f t="shared" si="279"/>
        <v>62.260625000000005</v>
      </c>
      <c r="F2288" s="82">
        <f t="shared" si="280"/>
        <v>58.983750000000008</v>
      </c>
      <c r="G2288" s="29"/>
      <c r="H2288" s="82">
        <f t="shared" ca="1" si="282"/>
        <v>65.537500000000009</v>
      </c>
      <c r="I2288" s="36">
        <f t="shared" ca="1" si="281"/>
        <v>0</v>
      </c>
      <c r="J2288" s="14"/>
    </row>
    <row r="2289" spans="1:10" ht="15.75" customHeight="1" x14ac:dyDescent="0.25">
      <c r="A2289" s="41" t="s">
        <v>761</v>
      </c>
      <c r="B2289" s="34" t="s">
        <v>2326</v>
      </c>
      <c r="C2289" s="35">
        <v>1.75</v>
      </c>
      <c r="D2289" s="30">
        <f t="shared" si="278"/>
        <v>65.537500000000009</v>
      </c>
      <c r="E2289" s="30">
        <f t="shared" si="279"/>
        <v>62.260625000000005</v>
      </c>
      <c r="F2289" s="82">
        <f t="shared" si="280"/>
        <v>58.983750000000008</v>
      </c>
      <c r="G2289" s="29"/>
      <c r="H2289" s="82">
        <f t="shared" ca="1" si="282"/>
        <v>65.537500000000009</v>
      </c>
      <c r="I2289" s="36">
        <f t="shared" ca="1" si="281"/>
        <v>0</v>
      </c>
      <c r="J2289" s="14"/>
    </row>
    <row r="2290" spans="1:10" ht="15.75" customHeight="1" x14ac:dyDescent="0.25">
      <c r="A2290" s="41" t="s">
        <v>761</v>
      </c>
      <c r="B2290" s="34" t="s">
        <v>2327</v>
      </c>
      <c r="C2290" s="35">
        <v>1.75</v>
      </c>
      <c r="D2290" s="30">
        <f t="shared" si="278"/>
        <v>65.537500000000009</v>
      </c>
      <c r="E2290" s="30">
        <f t="shared" si="279"/>
        <v>62.260625000000005</v>
      </c>
      <c r="F2290" s="82">
        <f t="shared" si="280"/>
        <v>58.983750000000008</v>
      </c>
      <c r="G2290" s="29"/>
      <c r="H2290" s="82">
        <f t="shared" ca="1" si="282"/>
        <v>65.537500000000009</v>
      </c>
      <c r="I2290" s="36">
        <f t="shared" ca="1" si="281"/>
        <v>0</v>
      </c>
      <c r="J2290" s="14"/>
    </row>
    <row r="2291" spans="1:10" ht="15.75" customHeight="1" x14ac:dyDescent="0.25">
      <c r="A2291" s="41" t="s">
        <v>761</v>
      </c>
      <c r="B2291" s="34" t="s">
        <v>2328</v>
      </c>
      <c r="C2291" s="35">
        <v>1.75</v>
      </c>
      <c r="D2291" s="30">
        <f t="shared" si="278"/>
        <v>65.537500000000009</v>
      </c>
      <c r="E2291" s="30">
        <f t="shared" si="279"/>
        <v>62.260625000000005</v>
      </c>
      <c r="F2291" s="82">
        <f t="shared" si="280"/>
        <v>58.983750000000008</v>
      </c>
      <c r="G2291" s="29"/>
      <c r="H2291" s="82">
        <f t="shared" ca="1" si="282"/>
        <v>65.537500000000009</v>
      </c>
      <c r="I2291" s="36">
        <f t="shared" ca="1" si="281"/>
        <v>0</v>
      </c>
      <c r="J2291" s="14"/>
    </row>
    <row r="2292" spans="1:10" ht="15.75" customHeight="1" x14ac:dyDescent="0.25">
      <c r="A2292" s="41" t="s">
        <v>761</v>
      </c>
      <c r="B2292" s="34" t="s">
        <v>2329</v>
      </c>
      <c r="C2292" s="35">
        <v>1.75</v>
      </c>
      <c r="D2292" s="30">
        <f t="shared" si="278"/>
        <v>65.537500000000009</v>
      </c>
      <c r="E2292" s="30">
        <f t="shared" si="279"/>
        <v>62.260625000000005</v>
      </c>
      <c r="F2292" s="82">
        <f t="shared" si="280"/>
        <v>58.983750000000008</v>
      </c>
      <c r="G2292" s="29"/>
      <c r="H2292" s="82">
        <f t="shared" ca="1" si="282"/>
        <v>65.537500000000009</v>
      </c>
      <c r="I2292" s="36">
        <f t="shared" ca="1" si="281"/>
        <v>0</v>
      </c>
      <c r="J2292" s="14"/>
    </row>
    <row r="2293" spans="1:10" ht="15.75" customHeight="1" x14ac:dyDescent="0.25">
      <c r="A2293" s="41" t="s">
        <v>761</v>
      </c>
      <c r="B2293" s="34" t="s">
        <v>2330</v>
      </c>
      <c r="C2293" s="35">
        <v>1.75</v>
      </c>
      <c r="D2293" s="30">
        <f t="shared" si="278"/>
        <v>65.537500000000009</v>
      </c>
      <c r="E2293" s="30">
        <f t="shared" si="279"/>
        <v>62.260625000000005</v>
      </c>
      <c r="F2293" s="82">
        <f t="shared" si="280"/>
        <v>58.983750000000008</v>
      </c>
      <c r="G2293" s="29"/>
      <c r="H2293" s="82">
        <f t="shared" ca="1" si="282"/>
        <v>65.537500000000009</v>
      </c>
      <c r="I2293" s="36">
        <f t="shared" ca="1" si="281"/>
        <v>0</v>
      </c>
      <c r="J2293" s="14"/>
    </row>
    <row r="2294" spans="1:10" ht="15.75" customHeight="1" x14ac:dyDescent="0.25">
      <c r="A2294" s="41" t="s">
        <v>761</v>
      </c>
      <c r="B2294" s="34" t="s">
        <v>2331</v>
      </c>
      <c r="C2294" s="35">
        <v>1.75</v>
      </c>
      <c r="D2294" s="30">
        <f t="shared" si="278"/>
        <v>65.537500000000009</v>
      </c>
      <c r="E2294" s="30">
        <f t="shared" si="279"/>
        <v>62.260625000000005</v>
      </c>
      <c r="F2294" s="82">
        <f t="shared" si="280"/>
        <v>58.983750000000008</v>
      </c>
      <c r="G2294" s="29"/>
      <c r="H2294" s="82">
        <f t="shared" ca="1" si="282"/>
        <v>65.537500000000009</v>
      </c>
      <c r="I2294" s="36">
        <f t="shared" ca="1" si="281"/>
        <v>0</v>
      </c>
      <c r="J2294" s="14"/>
    </row>
    <row r="2295" spans="1:10" ht="15.75" customHeight="1" x14ac:dyDescent="0.25">
      <c r="A2295" s="41" t="s">
        <v>761</v>
      </c>
      <c r="B2295" s="34" t="s">
        <v>2332</v>
      </c>
      <c r="C2295" s="35">
        <v>1.75</v>
      </c>
      <c r="D2295" s="30">
        <f t="shared" si="278"/>
        <v>65.537500000000009</v>
      </c>
      <c r="E2295" s="30">
        <f t="shared" si="279"/>
        <v>62.260625000000005</v>
      </c>
      <c r="F2295" s="82">
        <f t="shared" si="280"/>
        <v>58.983750000000008</v>
      </c>
      <c r="G2295" s="29"/>
      <c r="H2295" s="82">
        <f t="shared" ca="1" si="282"/>
        <v>65.537500000000009</v>
      </c>
      <c r="I2295" s="36">
        <f t="shared" ca="1" si="281"/>
        <v>0</v>
      </c>
      <c r="J2295" s="14"/>
    </row>
    <row r="2296" spans="1:10" ht="15.75" customHeight="1" x14ac:dyDescent="0.25">
      <c r="A2296" s="41" t="s">
        <v>761</v>
      </c>
      <c r="B2296" s="34" t="s">
        <v>2333</v>
      </c>
      <c r="C2296" s="35">
        <v>1.75</v>
      </c>
      <c r="D2296" s="30">
        <f t="shared" si="278"/>
        <v>65.537500000000009</v>
      </c>
      <c r="E2296" s="30">
        <f t="shared" si="279"/>
        <v>62.260625000000005</v>
      </c>
      <c r="F2296" s="82">
        <f t="shared" si="280"/>
        <v>58.983750000000008</v>
      </c>
      <c r="G2296" s="29"/>
      <c r="H2296" s="82">
        <f t="shared" ca="1" si="282"/>
        <v>65.537500000000009</v>
      </c>
      <c r="I2296" s="36">
        <f t="shared" ca="1" si="281"/>
        <v>0</v>
      </c>
      <c r="J2296" s="14"/>
    </row>
    <row r="2297" spans="1:10" ht="15.75" customHeight="1" x14ac:dyDescent="0.25">
      <c r="A2297" s="41" t="s">
        <v>761</v>
      </c>
      <c r="B2297" s="34" t="s">
        <v>2334</v>
      </c>
      <c r="C2297" s="35">
        <v>1.75</v>
      </c>
      <c r="D2297" s="30">
        <f t="shared" si="278"/>
        <v>65.537500000000009</v>
      </c>
      <c r="E2297" s="30">
        <f t="shared" si="279"/>
        <v>62.260625000000005</v>
      </c>
      <c r="F2297" s="82">
        <f t="shared" si="280"/>
        <v>58.983750000000008</v>
      </c>
      <c r="G2297" s="29"/>
      <c r="H2297" s="82">
        <f t="shared" ca="1" si="282"/>
        <v>65.537500000000009</v>
      </c>
      <c r="I2297" s="36">
        <f t="shared" ca="1" si="281"/>
        <v>0</v>
      </c>
      <c r="J2297" s="14"/>
    </row>
    <row r="2298" spans="1:10" ht="15.75" customHeight="1" x14ac:dyDescent="0.25">
      <c r="A2298" s="41" t="s">
        <v>761</v>
      </c>
      <c r="B2298" s="34" t="s">
        <v>2335</v>
      </c>
      <c r="C2298" s="35">
        <v>1.75</v>
      </c>
      <c r="D2298" s="30">
        <f t="shared" si="278"/>
        <v>65.537500000000009</v>
      </c>
      <c r="E2298" s="30">
        <f t="shared" si="279"/>
        <v>62.260625000000005</v>
      </c>
      <c r="F2298" s="82">
        <f t="shared" si="280"/>
        <v>58.983750000000008</v>
      </c>
      <c r="G2298" s="29"/>
      <c r="H2298" s="82">
        <f t="shared" ca="1" si="282"/>
        <v>65.537500000000009</v>
      </c>
      <c r="I2298" s="36">
        <f t="shared" ca="1" si="281"/>
        <v>0</v>
      </c>
      <c r="J2298" s="14"/>
    </row>
    <row r="2299" spans="1:10" ht="15.75" customHeight="1" x14ac:dyDescent="0.25">
      <c r="A2299" s="41" t="s">
        <v>761</v>
      </c>
      <c r="B2299" s="34" t="s">
        <v>1724</v>
      </c>
      <c r="C2299" s="35">
        <v>1.75</v>
      </c>
      <c r="D2299" s="30">
        <f t="shared" si="278"/>
        <v>65.537500000000009</v>
      </c>
      <c r="E2299" s="30">
        <f t="shared" si="279"/>
        <v>62.260625000000005</v>
      </c>
      <c r="F2299" s="82">
        <f t="shared" si="280"/>
        <v>58.983750000000008</v>
      </c>
      <c r="G2299" s="29"/>
      <c r="H2299" s="82">
        <f t="shared" ca="1" si="282"/>
        <v>65.537500000000009</v>
      </c>
      <c r="I2299" s="36">
        <f t="shared" ca="1" si="281"/>
        <v>0</v>
      </c>
      <c r="J2299" s="14"/>
    </row>
    <row r="2300" spans="1:10" ht="15.75" customHeight="1" x14ac:dyDescent="0.25">
      <c r="A2300" s="41" t="s">
        <v>761</v>
      </c>
      <c r="B2300" s="34" t="s">
        <v>2336</v>
      </c>
      <c r="C2300" s="35">
        <v>1.75</v>
      </c>
      <c r="D2300" s="30">
        <f t="shared" si="278"/>
        <v>65.537500000000009</v>
      </c>
      <c r="E2300" s="30">
        <f t="shared" si="279"/>
        <v>62.260625000000005</v>
      </c>
      <c r="F2300" s="82">
        <f t="shared" si="280"/>
        <v>58.983750000000008</v>
      </c>
      <c r="G2300" s="29"/>
      <c r="H2300" s="82">
        <f t="shared" ca="1" si="282"/>
        <v>65.537500000000009</v>
      </c>
      <c r="I2300" s="36">
        <f t="shared" ca="1" si="281"/>
        <v>0</v>
      </c>
      <c r="J2300" s="14"/>
    </row>
    <row r="2301" spans="1:10" ht="15.75" customHeight="1" x14ac:dyDescent="0.25">
      <c r="A2301" s="41" t="s">
        <v>761</v>
      </c>
      <c r="B2301" s="34" t="s">
        <v>2337</v>
      </c>
      <c r="C2301" s="35">
        <v>1.75</v>
      </c>
      <c r="D2301" s="30">
        <f t="shared" si="278"/>
        <v>65.537500000000009</v>
      </c>
      <c r="E2301" s="30">
        <f t="shared" si="279"/>
        <v>62.260625000000005</v>
      </c>
      <c r="F2301" s="82">
        <f t="shared" si="280"/>
        <v>58.983750000000008</v>
      </c>
      <c r="G2301" s="29"/>
      <c r="H2301" s="82">
        <f t="shared" ca="1" si="282"/>
        <v>65.537500000000009</v>
      </c>
      <c r="I2301" s="36">
        <f t="shared" ca="1" si="281"/>
        <v>0</v>
      </c>
      <c r="J2301" s="14"/>
    </row>
    <row r="2302" spans="1:10" ht="15.75" customHeight="1" x14ac:dyDescent="0.25">
      <c r="A2302" s="41" t="s">
        <v>761</v>
      </c>
      <c r="B2302" s="34" t="s">
        <v>2338</v>
      </c>
      <c r="C2302" s="35">
        <v>1.75</v>
      </c>
      <c r="D2302" s="30">
        <f t="shared" si="278"/>
        <v>65.537500000000009</v>
      </c>
      <c r="E2302" s="30">
        <f t="shared" si="279"/>
        <v>62.260625000000005</v>
      </c>
      <c r="F2302" s="82">
        <f t="shared" si="280"/>
        <v>58.983750000000008</v>
      </c>
      <c r="G2302" s="29"/>
      <c r="H2302" s="82">
        <f t="shared" ca="1" si="282"/>
        <v>65.537500000000009</v>
      </c>
      <c r="I2302" s="36">
        <f t="shared" ca="1" si="281"/>
        <v>0</v>
      </c>
      <c r="J2302" s="14"/>
    </row>
    <row r="2303" spans="1:10" ht="15.75" customHeight="1" x14ac:dyDescent="0.25">
      <c r="A2303" s="41" t="s">
        <v>761</v>
      </c>
      <c r="B2303" s="34" t="s">
        <v>2339</v>
      </c>
      <c r="C2303" s="35">
        <v>1.75</v>
      </c>
      <c r="D2303" s="30">
        <f t="shared" si="278"/>
        <v>65.537500000000009</v>
      </c>
      <c r="E2303" s="30">
        <f t="shared" si="279"/>
        <v>62.260625000000005</v>
      </c>
      <c r="F2303" s="82">
        <f t="shared" si="280"/>
        <v>58.983750000000008</v>
      </c>
      <c r="G2303" s="29"/>
      <c r="H2303" s="82">
        <f t="shared" ca="1" si="282"/>
        <v>65.537500000000009</v>
      </c>
      <c r="I2303" s="36">
        <f t="shared" ca="1" si="281"/>
        <v>0</v>
      </c>
      <c r="J2303" s="14"/>
    </row>
    <row r="2304" spans="1:10" ht="15.75" customHeight="1" x14ac:dyDescent="0.25">
      <c r="A2304" s="41" t="s">
        <v>761</v>
      </c>
      <c r="B2304" s="34" t="s">
        <v>1874</v>
      </c>
      <c r="C2304" s="35">
        <v>1.75</v>
      </c>
      <c r="D2304" s="30">
        <f t="shared" si="278"/>
        <v>65.537500000000009</v>
      </c>
      <c r="E2304" s="30">
        <f t="shared" si="279"/>
        <v>62.260625000000005</v>
      </c>
      <c r="F2304" s="82">
        <f t="shared" si="280"/>
        <v>58.983750000000008</v>
      </c>
      <c r="G2304" s="29"/>
      <c r="H2304" s="82">
        <f t="shared" ca="1" si="282"/>
        <v>65.537500000000009</v>
      </c>
      <c r="I2304" s="36">
        <f t="shared" ca="1" si="281"/>
        <v>0</v>
      </c>
      <c r="J2304" s="14"/>
    </row>
    <row r="2305" spans="1:10" ht="15.75" customHeight="1" x14ac:dyDescent="0.25">
      <c r="A2305" s="41" t="s">
        <v>761</v>
      </c>
      <c r="B2305" s="34" t="s">
        <v>2340</v>
      </c>
      <c r="C2305" s="35">
        <v>1.75</v>
      </c>
      <c r="D2305" s="30">
        <f t="shared" si="278"/>
        <v>65.537500000000009</v>
      </c>
      <c r="E2305" s="30">
        <f t="shared" si="279"/>
        <v>62.260625000000005</v>
      </c>
      <c r="F2305" s="82">
        <f t="shared" si="280"/>
        <v>58.983750000000008</v>
      </c>
      <c r="G2305" s="29"/>
      <c r="H2305" s="82">
        <f t="shared" ca="1" si="282"/>
        <v>65.537500000000009</v>
      </c>
      <c r="I2305" s="36">
        <f t="shared" ca="1" si="281"/>
        <v>0</v>
      </c>
      <c r="J2305" s="14"/>
    </row>
    <row r="2306" spans="1:10" ht="15.75" customHeight="1" x14ac:dyDescent="0.25">
      <c r="A2306" s="41" t="s">
        <v>761</v>
      </c>
      <c r="B2306" s="34" t="s">
        <v>2341</v>
      </c>
      <c r="C2306" s="35">
        <v>1.75</v>
      </c>
      <c r="D2306" s="30">
        <f t="shared" ref="D2306:D2328" si="283">C2306*$K$9</f>
        <v>65.537500000000009</v>
      </c>
      <c r="E2306" s="30">
        <f t="shared" ref="E2306:E2328" si="284">D2306*0.95</f>
        <v>62.260625000000005</v>
      </c>
      <c r="F2306" s="82">
        <f t="shared" ref="F2306:F2328" si="285">D2306*0.9</f>
        <v>58.983750000000008</v>
      </c>
      <c r="G2306" s="29"/>
      <c r="H2306" s="82">
        <f t="shared" ca="1" si="282"/>
        <v>65.537500000000009</v>
      </c>
      <c r="I2306" s="36">
        <f t="shared" ref="I2306:I2328" ca="1" si="286">G2306*H2306</f>
        <v>0</v>
      </c>
      <c r="J2306" s="14"/>
    </row>
    <row r="2307" spans="1:10" ht="15.75" customHeight="1" x14ac:dyDescent="0.25">
      <c r="A2307" s="41" t="s">
        <v>761</v>
      </c>
      <c r="B2307" s="34" t="s">
        <v>2342</v>
      </c>
      <c r="C2307" s="35">
        <v>1.75</v>
      </c>
      <c r="D2307" s="30">
        <f t="shared" si="283"/>
        <v>65.537500000000009</v>
      </c>
      <c r="E2307" s="30">
        <f t="shared" si="284"/>
        <v>62.260625000000005</v>
      </c>
      <c r="F2307" s="82">
        <f t="shared" si="285"/>
        <v>58.983750000000008</v>
      </c>
      <c r="G2307" s="29"/>
      <c r="H2307" s="82">
        <f t="shared" ca="1" si="282"/>
        <v>65.537500000000009</v>
      </c>
      <c r="I2307" s="36">
        <f t="shared" ca="1" si="286"/>
        <v>0</v>
      </c>
      <c r="J2307" s="14"/>
    </row>
    <row r="2308" spans="1:10" ht="15.75" customHeight="1" x14ac:dyDescent="0.25">
      <c r="A2308" s="41" t="s">
        <v>761</v>
      </c>
      <c r="B2308" s="34" t="s">
        <v>2343</v>
      </c>
      <c r="C2308" s="35">
        <v>1.75</v>
      </c>
      <c r="D2308" s="30">
        <f t="shared" si="283"/>
        <v>65.537500000000009</v>
      </c>
      <c r="E2308" s="30">
        <f t="shared" si="284"/>
        <v>62.260625000000005</v>
      </c>
      <c r="F2308" s="82">
        <f t="shared" si="285"/>
        <v>58.983750000000008</v>
      </c>
      <c r="G2308" s="29"/>
      <c r="H2308" s="82">
        <f t="shared" ca="1" si="282"/>
        <v>65.537500000000009</v>
      </c>
      <c r="I2308" s="36">
        <f t="shared" ca="1" si="286"/>
        <v>0</v>
      </c>
      <c r="J2308" s="14"/>
    </row>
    <row r="2309" spans="1:10" ht="15.75" customHeight="1" x14ac:dyDescent="0.25">
      <c r="A2309" s="41" t="s">
        <v>761</v>
      </c>
      <c r="B2309" s="34" t="s">
        <v>1733</v>
      </c>
      <c r="C2309" s="35">
        <v>1.75</v>
      </c>
      <c r="D2309" s="30">
        <f t="shared" si="283"/>
        <v>65.537500000000009</v>
      </c>
      <c r="E2309" s="30">
        <f t="shared" si="284"/>
        <v>62.260625000000005</v>
      </c>
      <c r="F2309" s="82">
        <f t="shared" si="285"/>
        <v>58.983750000000008</v>
      </c>
      <c r="G2309" s="29"/>
      <c r="H2309" s="82">
        <f t="shared" ca="1" si="282"/>
        <v>65.537500000000009</v>
      </c>
      <c r="I2309" s="36">
        <f t="shared" ca="1" si="286"/>
        <v>0</v>
      </c>
      <c r="J2309" s="14"/>
    </row>
    <row r="2310" spans="1:10" ht="15.75" customHeight="1" x14ac:dyDescent="0.25">
      <c r="A2310" s="41" t="s">
        <v>761</v>
      </c>
      <c r="B2310" s="34" t="s">
        <v>2344</v>
      </c>
      <c r="C2310" s="35">
        <v>1.75</v>
      </c>
      <c r="D2310" s="30">
        <f t="shared" si="283"/>
        <v>65.537500000000009</v>
      </c>
      <c r="E2310" s="30">
        <f t="shared" si="284"/>
        <v>62.260625000000005</v>
      </c>
      <c r="F2310" s="82">
        <f t="shared" si="285"/>
        <v>58.983750000000008</v>
      </c>
      <c r="G2310" s="29"/>
      <c r="H2310" s="82">
        <f t="shared" ca="1" si="282"/>
        <v>65.537500000000009</v>
      </c>
      <c r="I2310" s="36">
        <f t="shared" ca="1" si="286"/>
        <v>0</v>
      </c>
      <c r="J2310" s="14"/>
    </row>
    <row r="2311" spans="1:10" ht="15.75" customHeight="1" x14ac:dyDescent="0.25">
      <c r="A2311" s="41" t="s">
        <v>761</v>
      </c>
      <c r="B2311" s="34" t="s">
        <v>2345</v>
      </c>
      <c r="C2311" s="35">
        <v>1.75</v>
      </c>
      <c r="D2311" s="30">
        <f t="shared" si="283"/>
        <v>65.537500000000009</v>
      </c>
      <c r="E2311" s="30">
        <f t="shared" si="284"/>
        <v>62.260625000000005</v>
      </c>
      <c r="F2311" s="82">
        <f t="shared" si="285"/>
        <v>58.983750000000008</v>
      </c>
      <c r="G2311" s="29"/>
      <c r="H2311" s="82">
        <f t="shared" ca="1" si="282"/>
        <v>65.537500000000009</v>
      </c>
      <c r="I2311" s="36">
        <f t="shared" ca="1" si="286"/>
        <v>0</v>
      </c>
      <c r="J2311" s="14"/>
    </row>
    <row r="2312" spans="1:10" ht="15.75" customHeight="1" x14ac:dyDescent="0.25">
      <c r="A2312" s="41" t="s">
        <v>761</v>
      </c>
      <c r="B2312" s="34" t="s">
        <v>2346</v>
      </c>
      <c r="C2312" s="35">
        <v>1.75</v>
      </c>
      <c r="D2312" s="30">
        <f t="shared" si="283"/>
        <v>65.537500000000009</v>
      </c>
      <c r="E2312" s="30">
        <f t="shared" si="284"/>
        <v>62.260625000000005</v>
      </c>
      <c r="F2312" s="82">
        <f t="shared" si="285"/>
        <v>58.983750000000008</v>
      </c>
      <c r="G2312" s="29"/>
      <c r="H2312" s="82">
        <f t="shared" ca="1" si="282"/>
        <v>65.537500000000009</v>
      </c>
      <c r="I2312" s="36">
        <f t="shared" ca="1" si="286"/>
        <v>0</v>
      </c>
      <c r="J2312" s="14"/>
    </row>
    <row r="2313" spans="1:10" ht="15.75" customHeight="1" x14ac:dyDescent="0.25">
      <c r="A2313" s="41" t="s">
        <v>761</v>
      </c>
      <c r="B2313" s="34" t="s">
        <v>2347</v>
      </c>
      <c r="C2313" s="35">
        <v>1.75</v>
      </c>
      <c r="D2313" s="30">
        <f t="shared" si="283"/>
        <v>65.537500000000009</v>
      </c>
      <c r="E2313" s="30">
        <f t="shared" si="284"/>
        <v>62.260625000000005</v>
      </c>
      <c r="F2313" s="82">
        <f t="shared" si="285"/>
        <v>58.983750000000008</v>
      </c>
      <c r="G2313" s="29"/>
      <c r="H2313" s="82">
        <f t="shared" ca="1" si="282"/>
        <v>65.537500000000009</v>
      </c>
      <c r="I2313" s="36">
        <f t="shared" ca="1" si="286"/>
        <v>0</v>
      </c>
      <c r="J2313" s="14"/>
    </row>
    <row r="2314" spans="1:10" ht="15.75" customHeight="1" x14ac:dyDescent="0.25">
      <c r="A2314" s="41" t="s">
        <v>761</v>
      </c>
      <c r="B2314" s="34" t="s">
        <v>2348</v>
      </c>
      <c r="C2314" s="35">
        <v>1.75</v>
      </c>
      <c r="D2314" s="30">
        <f t="shared" si="283"/>
        <v>65.537500000000009</v>
      </c>
      <c r="E2314" s="30">
        <f t="shared" si="284"/>
        <v>62.260625000000005</v>
      </c>
      <c r="F2314" s="82">
        <f t="shared" si="285"/>
        <v>58.983750000000008</v>
      </c>
      <c r="G2314" s="29"/>
      <c r="H2314" s="82">
        <f t="shared" ca="1" si="282"/>
        <v>65.537500000000009</v>
      </c>
      <c r="I2314" s="36">
        <f t="shared" ca="1" si="286"/>
        <v>0</v>
      </c>
      <c r="J2314" s="14"/>
    </row>
    <row r="2315" spans="1:10" ht="15.75" customHeight="1" x14ac:dyDescent="0.25">
      <c r="A2315" s="41" t="s">
        <v>761</v>
      </c>
      <c r="B2315" s="34" t="s">
        <v>2349</v>
      </c>
      <c r="C2315" s="35">
        <v>1.75</v>
      </c>
      <c r="D2315" s="30">
        <f t="shared" si="283"/>
        <v>65.537500000000009</v>
      </c>
      <c r="E2315" s="30">
        <f t="shared" si="284"/>
        <v>62.260625000000005</v>
      </c>
      <c r="F2315" s="82">
        <f t="shared" si="285"/>
        <v>58.983750000000008</v>
      </c>
      <c r="G2315" s="29"/>
      <c r="H2315" s="82">
        <f t="shared" ca="1" si="282"/>
        <v>65.537500000000009</v>
      </c>
      <c r="I2315" s="36">
        <f t="shared" ca="1" si="286"/>
        <v>0</v>
      </c>
      <c r="J2315" s="14"/>
    </row>
    <row r="2316" spans="1:10" ht="15.75" customHeight="1" x14ac:dyDescent="0.25">
      <c r="A2316" s="41" t="s">
        <v>761</v>
      </c>
      <c r="B2316" s="34" t="s">
        <v>2350</v>
      </c>
      <c r="C2316" s="35">
        <v>1.75</v>
      </c>
      <c r="D2316" s="30">
        <f t="shared" si="283"/>
        <v>65.537500000000009</v>
      </c>
      <c r="E2316" s="30">
        <f t="shared" si="284"/>
        <v>62.260625000000005</v>
      </c>
      <c r="F2316" s="82">
        <f t="shared" si="285"/>
        <v>58.983750000000008</v>
      </c>
      <c r="G2316" s="29"/>
      <c r="H2316" s="82">
        <f t="shared" ca="1" si="282"/>
        <v>65.537500000000009</v>
      </c>
      <c r="I2316" s="36">
        <f t="shared" ca="1" si="286"/>
        <v>0</v>
      </c>
      <c r="J2316" s="14"/>
    </row>
    <row r="2317" spans="1:10" ht="15.75" customHeight="1" x14ac:dyDescent="0.25">
      <c r="A2317" s="41" t="s">
        <v>761</v>
      </c>
      <c r="B2317" s="34" t="s">
        <v>2351</v>
      </c>
      <c r="C2317" s="35">
        <v>1.75</v>
      </c>
      <c r="D2317" s="30">
        <f t="shared" si="283"/>
        <v>65.537500000000009</v>
      </c>
      <c r="E2317" s="30">
        <f t="shared" si="284"/>
        <v>62.260625000000005</v>
      </c>
      <c r="F2317" s="82">
        <f t="shared" si="285"/>
        <v>58.983750000000008</v>
      </c>
      <c r="G2317" s="29"/>
      <c r="H2317" s="82">
        <f t="shared" ref="H2317:H2328" ca="1" si="287">IF($H$8&lt;2500,D2317, IF(AND($H$8&lt;5000,$H$8&gt;2500),E2317,F2317))</f>
        <v>65.537500000000009</v>
      </c>
      <c r="I2317" s="36">
        <f t="shared" ca="1" si="286"/>
        <v>0</v>
      </c>
      <c r="J2317" s="14"/>
    </row>
    <row r="2318" spans="1:10" ht="15.75" customHeight="1" x14ac:dyDescent="0.25">
      <c r="A2318" s="41" t="s">
        <v>761</v>
      </c>
      <c r="B2318" s="34" t="s">
        <v>2352</v>
      </c>
      <c r="C2318" s="35">
        <v>1.75</v>
      </c>
      <c r="D2318" s="30">
        <f t="shared" si="283"/>
        <v>65.537500000000009</v>
      </c>
      <c r="E2318" s="30">
        <f t="shared" si="284"/>
        <v>62.260625000000005</v>
      </c>
      <c r="F2318" s="82">
        <f t="shared" si="285"/>
        <v>58.983750000000008</v>
      </c>
      <c r="G2318" s="29"/>
      <c r="H2318" s="82">
        <f t="shared" ca="1" si="287"/>
        <v>65.537500000000009</v>
      </c>
      <c r="I2318" s="36">
        <f t="shared" ca="1" si="286"/>
        <v>0</v>
      </c>
      <c r="J2318" s="14"/>
    </row>
    <row r="2319" spans="1:10" ht="15.75" customHeight="1" x14ac:dyDescent="0.25">
      <c r="A2319" s="41" t="s">
        <v>761</v>
      </c>
      <c r="B2319" s="34" t="s">
        <v>1749</v>
      </c>
      <c r="C2319" s="35">
        <v>1.75</v>
      </c>
      <c r="D2319" s="30">
        <f t="shared" si="283"/>
        <v>65.537500000000009</v>
      </c>
      <c r="E2319" s="30">
        <f t="shared" si="284"/>
        <v>62.260625000000005</v>
      </c>
      <c r="F2319" s="82">
        <f t="shared" si="285"/>
        <v>58.983750000000008</v>
      </c>
      <c r="G2319" s="29"/>
      <c r="H2319" s="82">
        <f t="shared" ca="1" si="287"/>
        <v>65.537500000000009</v>
      </c>
      <c r="I2319" s="36">
        <f t="shared" ca="1" si="286"/>
        <v>0</v>
      </c>
      <c r="J2319" s="14"/>
    </row>
    <row r="2320" spans="1:10" ht="15.75" customHeight="1" x14ac:dyDescent="0.25">
      <c r="A2320" s="41" t="s">
        <v>761</v>
      </c>
      <c r="B2320" s="34" t="s">
        <v>2353</v>
      </c>
      <c r="C2320" s="35">
        <v>1.75</v>
      </c>
      <c r="D2320" s="30">
        <f t="shared" si="283"/>
        <v>65.537500000000009</v>
      </c>
      <c r="E2320" s="30">
        <f t="shared" si="284"/>
        <v>62.260625000000005</v>
      </c>
      <c r="F2320" s="82">
        <f t="shared" si="285"/>
        <v>58.983750000000008</v>
      </c>
      <c r="G2320" s="29"/>
      <c r="H2320" s="82">
        <f t="shared" ca="1" si="287"/>
        <v>65.537500000000009</v>
      </c>
      <c r="I2320" s="36">
        <f t="shared" ca="1" si="286"/>
        <v>0</v>
      </c>
      <c r="J2320" s="14"/>
    </row>
    <row r="2321" spans="1:13" ht="15.75" customHeight="1" x14ac:dyDescent="0.25">
      <c r="A2321" s="41" t="s">
        <v>761</v>
      </c>
      <c r="B2321" s="34" t="s">
        <v>2354</v>
      </c>
      <c r="C2321" s="35">
        <v>1.75</v>
      </c>
      <c r="D2321" s="30">
        <f t="shared" si="283"/>
        <v>65.537500000000009</v>
      </c>
      <c r="E2321" s="30">
        <f t="shared" si="284"/>
        <v>62.260625000000005</v>
      </c>
      <c r="F2321" s="82">
        <f t="shared" si="285"/>
        <v>58.983750000000008</v>
      </c>
      <c r="G2321" s="29"/>
      <c r="H2321" s="82">
        <f t="shared" ca="1" si="287"/>
        <v>65.537500000000009</v>
      </c>
      <c r="I2321" s="36">
        <f t="shared" ca="1" si="286"/>
        <v>0</v>
      </c>
      <c r="J2321" s="14"/>
    </row>
    <row r="2322" spans="1:13" ht="15.75" customHeight="1" x14ac:dyDescent="0.25">
      <c r="A2322" s="41" t="s">
        <v>761</v>
      </c>
      <c r="B2322" s="34" t="s">
        <v>2355</v>
      </c>
      <c r="C2322" s="35">
        <v>1.75</v>
      </c>
      <c r="D2322" s="30">
        <f t="shared" si="283"/>
        <v>65.537500000000009</v>
      </c>
      <c r="E2322" s="30">
        <f t="shared" si="284"/>
        <v>62.260625000000005</v>
      </c>
      <c r="F2322" s="82">
        <f t="shared" si="285"/>
        <v>58.983750000000008</v>
      </c>
      <c r="G2322" s="29"/>
      <c r="H2322" s="82">
        <f t="shared" ca="1" si="287"/>
        <v>65.537500000000009</v>
      </c>
      <c r="I2322" s="36">
        <f t="shared" ca="1" si="286"/>
        <v>0</v>
      </c>
      <c r="J2322" s="14"/>
    </row>
    <row r="2323" spans="1:13" ht="15.75" customHeight="1" x14ac:dyDescent="0.25">
      <c r="A2323" s="41" t="s">
        <v>761</v>
      </c>
      <c r="B2323" s="34" t="s">
        <v>2356</v>
      </c>
      <c r="C2323" s="35">
        <v>1.75</v>
      </c>
      <c r="D2323" s="30">
        <f t="shared" si="283"/>
        <v>65.537500000000009</v>
      </c>
      <c r="E2323" s="30">
        <f t="shared" si="284"/>
        <v>62.260625000000005</v>
      </c>
      <c r="F2323" s="82">
        <f t="shared" si="285"/>
        <v>58.983750000000008</v>
      </c>
      <c r="G2323" s="29"/>
      <c r="H2323" s="82">
        <f t="shared" ca="1" si="287"/>
        <v>65.537500000000009</v>
      </c>
      <c r="I2323" s="36">
        <f t="shared" ca="1" si="286"/>
        <v>0</v>
      </c>
      <c r="J2323" s="14"/>
    </row>
    <row r="2324" spans="1:13" ht="15.75" customHeight="1" x14ac:dyDescent="0.25">
      <c r="A2324" s="41" t="s">
        <v>761</v>
      </c>
      <c r="B2324" s="34" t="s">
        <v>2357</v>
      </c>
      <c r="C2324" s="35">
        <v>1.75</v>
      </c>
      <c r="D2324" s="30">
        <f t="shared" si="283"/>
        <v>65.537500000000009</v>
      </c>
      <c r="E2324" s="30">
        <f t="shared" si="284"/>
        <v>62.260625000000005</v>
      </c>
      <c r="F2324" s="82">
        <f t="shared" si="285"/>
        <v>58.983750000000008</v>
      </c>
      <c r="G2324" s="29"/>
      <c r="H2324" s="82">
        <f t="shared" ca="1" si="287"/>
        <v>65.537500000000009</v>
      </c>
      <c r="I2324" s="36">
        <f t="shared" ca="1" si="286"/>
        <v>0</v>
      </c>
      <c r="J2324" s="14"/>
    </row>
    <row r="2325" spans="1:13" ht="15.75" customHeight="1" x14ac:dyDescent="0.25">
      <c r="A2325" s="41" t="s">
        <v>761</v>
      </c>
      <c r="B2325" s="34" t="s">
        <v>2358</v>
      </c>
      <c r="C2325" s="35">
        <v>1.75</v>
      </c>
      <c r="D2325" s="30">
        <f t="shared" si="283"/>
        <v>65.537500000000009</v>
      </c>
      <c r="E2325" s="30">
        <f t="shared" si="284"/>
        <v>62.260625000000005</v>
      </c>
      <c r="F2325" s="82">
        <f t="shared" si="285"/>
        <v>58.983750000000008</v>
      </c>
      <c r="G2325" s="29"/>
      <c r="H2325" s="82">
        <f t="shared" ca="1" si="287"/>
        <v>65.537500000000009</v>
      </c>
      <c r="I2325" s="36">
        <f t="shared" ca="1" si="286"/>
        <v>0</v>
      </c>
      <c r="J2325" s="14"/>
    </row>
    <row r="2326" spans="1:13" ht="15.75" customHeight="1" x14ac:dyDescent="0.25">
      <c r="A2326" s="41" t="s">
        <v>761</v>
      </c>
      <c r="B2326" s="34" t="s">
        <v>1909</v>
      </c>
      <c r="C2326" s="35">
        <v>1.75</v>
      </c>
      <c r="D2326" s="30">
        <f t="shared" si="283"/>
        <v>65.537500000000009</v>
      </c>
      <c r="E2326" s="30">
        <f t="shared" si="284"/>
        <v>62.260625000000005</v>
      </c>
      <c r="F2326" s="82">
        <f t="shared" si="285"/>
        <v>58.983750000000008</v>
      </c>
      <c r="G2326" s="29"/>
      <c r="H2326" s="82">
        <f t="shared" ca="1" si="287"/>
        <v>65.537500000000009</v>
      </c>
      <c r="I2326" s="36">
        <f t="shared" ca="1" si="286"/>
        <v>0</v>
      </c>
      <c r="J2326" s="14"/>
    </row>
    <row r="2327" spans="1:13" ht="15.75" customHeight="1" x14ac:dyDescent="0.25">
      <c r="A2327" s="41" t="s">
        <v>761</v>
      </c>
      <c r="B2327" s="34" t="s">
        <v>2359</v>
      </c>
      <c r="C2327" s="35">
        <v>1.75</v>
      </c>
      <c r="D2327" s="30">
        <f t="shared" si="283"/>
        <v>65.537500000000009</v>
      </c>
      <c r="E2327" s="30">
        <f t="shared" si="284"/>
        <v>62.260625000000005</v>
      </c>
      <c r="F2327" s="82">
        <f t="shared" si="285"/>
        <v>58.983750000000008</v>
      </c>
      <c r="G2327" s="29"/>
      <c r="H2327" s="82">
        <f t="shared" ca="1" si="287"/>
        <v>65.537500000000009</v>
      </c>
      <c r="I2327" s="36">
        <f t="shared" ca="1" si="286"/>
        <v>0</v>
      </c>
      <c r="J2327" s="14"/>
    </row>
    <row r="2328" spans="1:13" ht="15.75" customHeight="1" x14ac:dyDescent="0.25">
      <c r="A2328" s="41" t="s">
        <v>761</v>
      </c>
      <c r="B2328" s="34" t="s">
        <v>2360</v>
      </c>
      <c r="C2328" s="35">
        <v>1.75</v>
      </c>
      <c r="D2328" s="30">
        <f t="shared" si="283"/>
        <v>65.537500000000009</v>
      </c>
      <c r="E2328" s="30">
        <f t="shared" si="284"/>
        <v>62.260625000000005</v>
      </c>
      <c r="F2328" s="82">
        <f t="shared" si="285"/>
        <v>58.983750000000008</v>
      </c>
      <c r="G2328" s="29"/>
      <c r="H2328" s="82">
        <f t="shared" ca="1" si="287"/>
        <v>65.537500000000009</v>
      </c>
      <c r="I2328" s="36">
        <f t="shared" ca="1" si="286"/>
        <v>0</v>
      </c>
      <c r="J2328" s="14"/>
    </row>
    <row r="2329" spans="1:13" ht="15.75" customHeight="1" x14ac:dyDescent="0.2">
      <c r="A2329" s="59"/>
      <c r="B2329" s="59"/>
      <c r="C2329" s="59"/>
      <c r="D2329" s="59"/>
      <c r="E2329" s="59"/>
      <c r="F2329" s="59"/>
      <c r="G2329" s="87">
        <f>SUM(G12:G2328)</f>
        <v>0</v>
      </c>
      <c r="H2329" s="88"/>
      <c r="I2329" s="89">
        <f ca="1">SUM(I12:I2328)</f>
        <v>0</v>
      </c>
      <c r="J2329"/>
      <c r="K2329"/>
      <c r="L2329"/>
      <c r="M2329"/>
    </row>
    <row r="2330" spans="1:13" s="63" customFormat="1" ht="15.75" customHeight="1" x14ac:dyDescent="0.25">
      <c r="A2330" s="60"/>
      <c r="B2330" s="60"/>
      <c r="C2330" s="60"/>
      <c r="D2330" s="60"/>
      <c r="E2330" s="60"/>
      <c r="F2330" s="60"/>
      <c r="G2330" s="60"/>
      <c r="H2330" s="61"/>
      <c r="I2330" s="62"/>
      <c r="J2330" s="62"/>
      <c r="K2330" s="60"/>
      <c r="L2330" s="60"/>
      <c r="M2330" s="60"/>
    </row>
    <row r="2331" spans="1:13" s="63" customFormat="1" ht="15.75" customHeight="1" x14ac:dyDescent="0.25">
      <c r="A2331" s="60"/>
      <c r="B2331" s="60"/>
      <c r="C2331" s="60"/>
      <c r="D2331" s="60"/>
      <c r="E2331" s="60"/>
      <c r="F2331" s="60"/>
      <c r="G2331" s="60"/>
      <c r="H2331" s="61"/>
      <c r="I2331" s="62"/>
      <c r="J2331" s="62"/>
      <c r="K2331" s="60"/>
      <c r="L2331" s="60"/>
      <c r="M2331" s="60"/>
    </row>
    <row r="2332" spans="1:13" s="63" customFormat="1" ht="15.75" customHeight="1" x14ac:dyDescent="0.25">
      <c r="A2332" s="60"/>
      <c r="B2332" s="60"/>
      <c r="C2332" s="60"/>
      <c r="D2332" s="60"/>
      <c r="E2332" s="60"/>
      <c r="F2332" s="60"/>
      <c r="G2332" s="60"/>
      <c r="H2332" s="61"/>
      <c r="I2332" s="62"/>
      <c r="J2332" s="62"/>
      <c r="K2332" s="60"/>
      <c r="L2332" s="60"/>
      <c r="M2332" s="60"/>
    </row>
    <row r="2333" spans="1:13" s="63" customFormat="1" ht="15.75" customHeight="1" x14ac:dyDescent="0.25">
      <c r="A2333" s="60"/>
      <c r="B2333" s="60"/>
      <c r="C2333" s="60"/>
      <c r="D2333" s="60"/>
      <c r="E2333" s="60"/>
      <c r="F2333" s="60"/>
      <c r="G2333" s="60"/>
      <c r="H2333" s="61"/>
      <c r="I2333" s="62"/>
      <c r="J2333" s="62"/>
      <c r="K2333" s="60"/>
      <c r="L2333" s="60"/>
      <c r="M2333" s="60"/>
    </row>
    <row r="2334" spans="1:13" s="63" customFormat="1" ht="15.75" customHeight="1" x14ac:dyDescent="0.25">
      <c r="A2334" s="60"/>
      <c r="B2334" s="60"/>
      <c r="C2334" s="60"/>
      <c r="D2334" s="60"/>
      <c r="E2334" s="60"/>
      <c r="F2334" s="60"/>
      <c r="G2334" s="60"/>
      <c r="H2334" s="61"/>
      <c r="I2334" s="62"/>
      <c r="J2334" s="62"/>
      <c r="K2334" s="60"/>
      <c r="L2334" s="60"/>
      <c r="M2334" s="60"/>
    </row>
    <row r="2335" spans="1:13" s="63" customFormat="1" ht="15.75" customHeight="1" x14ac:dyDescent="0.25">
      <c r="A2335" s="60"/>
      <c r="B2335" s="60"/>
      <c r="C2335" s="60"/>
      <c r="D2335" s="60"/>
      <c r="E2335" s="60"/>
      <c r="F2335" s="60"/>
      <c r="G2335" s="60"/>
      <c r="H2335" s="61"/>
      <c r="I2335" s="62"/>
      <c r="J2335" s="62"/>
      <c r="K2335" s="60"/>
      <c r="L2335" s="60"/>
      <c r="M2335" s="60"/>
    </row>
    <row r="2336" spans="1:13" s="63" customFormat="1" ht="15.75" customHeight="1" x14ac:dyDescent="0.25">
      <c r="A2336" s="60"/>
      <c r="B2336" s="60"/>
      <c r="C2336" s="60"/>
      <c r="D2336" s="60"/>
      <c r="E2336" s="60"/>
      <c r="F2336" s="60"/>
      <c r="G2336" s="60"/>
      <c r="H2336" s="61"/>
      <c r="I2336" s="62"/>
      <c r="J2336" s="62"/>
      <c r="K2336" s="60"/>
      <c r="L2336" s="60"/>
      <c r="M2336" s="60"/>
    </row>
    <row r="2337" spans="1:13" s="63" customFormat="1" ht="15.75" customHeight="1" x14ac:dyDescent="0.25">
      <c r="A2337" s="60"/>
      <c r="B2337" s="60"/>
      <c r="C2337" s="60"/>
      <c r="D2337" s="60"/>
      <c r="E2337" s="60"/>
      <c r="F2337" s="60"/>
      <c r="G2337" s="60"/>
      <c r="H2337" s="61"/>
      <c r="I2337" s="62"/>
      <c r="J2337" s="62"/>
      <c r="K2337" s="60"/>
      <c r="L2337" s="60"/>
      <c r="M2337" s="60"/>
    </row>
    <row r="2338" spans="1:13" s="63" customFormat="1" ht="15.75" customHeight="1" x14ac:dyDescent="0.25">
      <c r="A2338" s="60"/>
      <c r="B2338" s="60"/>
      <c r="C2338" s="60"/>
      <c r="D2338" s="60"/>
      <c r="E2338" s="60"/>
      <c r="F2338" s="60"/>
      <c r="G2338" s="60"/>
      <c r="H2338" s="61"/>
      <c r="I2338" s="62"/>
      <c r="J2338" s="62"/>
      <c r="K2338" s="60"/>
      <c r="L2338" s="60"/>
      <c r="M2338" s="60"/>
    </row>
    <row r="2339" spans="1:13" s="63" customFormat="1" ht="15.75" customHeight="1" x14ac:dyDescent="0.25">
      <c r="A2339" s="60"/>
      <c r="B2339" s="60"/>
      <c r="C2339" s="60"/>
      <c r="D2339" s="60"/>
      <c r="E2339" s="60"/>
      <c r="F2339" s="60"/>
      <c r="G2339" s="60"/>
      <c r="H2339" s="61"/>
      <c r="I2339" s="62"/>
      <c r="J2339" s="62"/>
      <c r="K2339" s="60"/>
      <c r="L2339" s="60"/>
      <c r="M2339" s="60"/>
    </row>
    <row r="2340" spans="1:13" s="63" customFormat="1" ht="15.75" customHeight="1" x14ac:dyDescent="0.25">
      <c r="A2340" s="60"/>
      <c r="B2340" s="60"/>
      <c r="C2340" s="60"/>
      <c r="D2340" s="60"/>
      <c r="E2340" s="60"/>
      <c r="F2340" s="60"/>
      <c r="G2340" s="60"/>
      <c r="H2340" s="61"/>
      <c r="I2340" s="62"/>
      <c r="J2340" s="62"/>
      <c r="K2340" s="60"/>
      <c r="L2340" s="60"/>
      <c r="M2340" s="60"/>
    </row>
    <row r="2341" spans="1:13" s="63" customFormat="1" ht="15.75" customHeight="1" x14ac:dyDescent="0.25">
      <c r="A2341" s="60"/>
      <c r="B2341" s="60"/>
      <c r="C2341" s="60"/>
      <c r="D2341" s="60"/>
      <c r="E2341" s="60"/>
      <c r="F2341" s="60"/>
      <c r="G2341" s="60"/>
      <c r="H2341" s="61"/>
      <c r="I2341" s="62"/>
      <c r="J2341" s="62"/>
      <c r="K2341" s="60"/>
      <c r="L2341" s="60"/>
      <c r="M2341" s="60"/>
    </row>
    <row r="2342" spans="1:13" s="63" customFormat="1" ht="15.75" customHeight="1" x14ac:dyDescent="0.25">
      <c r="A2342" s="60"/>
      <c r="B2342" s="60"/>
      <c r="C2342" s="60"/>
      <c r="D2342" s="60"/>
      <c r="E2342" s="60"/>
      <c r="F2342" s="60"/>
      <c r="G2342" s="60"/>
      <c r="H2342" s="61"/>
      <c r="I2342" s="62"/>
      <c r="J2342" s="62"/>
      <c r="K2342" s="60"/>
      <c r="L2342" s="60"/>
      <c r="M2342" s="60"/>
    </row>
    <row r="2343" spans="1:13" s="63" customFormat="1" ht="15.75" customHeight="1" x14ac:dyDescent="0.25">
      <c r="A2343" s="60"/>
      <c r="B2343" s="60"/>
      <c r="C2343" s="60"/>
      <c r="D2343" s="60"/>
      <c r="E2343" s="60"/>
      <c r="F2343" s="60"/>
      <c r="G2343" s="60"/>
      <c r="H2343" s="61"/>
      <c r="I2343" s="62"/>
      <c r="J2343" s="62"/>
      <c r="K2343" s="60"/>
      <c r="L2343" s="60"/>
      <c r="M2343" s="60"/>
    </row>
    <row r="2344" spans="1:13" s="63" customFormat="1" ht="15.75" customHeight="1" x14ac:dyDescent="0.25">
      <c r="A2344" s="60"/>
      <c r="B2344" s="60"/>
      <c r="C2344" s="60"/>
      <c r="D2344" s="60"/>
      <c r="E2344" s="60"/>
      <c r="F2344" s="60"/>
      <c r="G2344" s="60"/>
      <c r="H2344" s="61"/>
      <c r="I2344" s="62"/>
      <c r="J2344" s="62"/>
      <c r="K2344" s="60"/>
      <c r="L2344" s="60"/>
      <c r="M2344" s="60"/>
    </row>
    <row r="2345" spans="1:13" s="63" customFormat="1" ht="15.75" customHeight="1" x14ac:dyDescent="0.25">
      <c r="A2345" s="60"/>
      <c r="B2345" s="60"/>
      <c r="C2345" s="60"/>
      <c r="D2345" s="60"/>
      <c r="E2345" s="60"/>
      <c r="F2345" s="60"/>
      <c r="G2345" s="60"/>
      <c r="H2345" s="61"/>
      <c r="I2345" s="62"/>
      <c r="J2345" s="62"/>
      <c r="K2345" s="60"/>
      <c r="L2345" s="60"/>
      <c r="M2345" s="60"/>
    </row>
    <row r="2346" spans="1:13" s="63" customFormat="1" ht="15.75" customHeight="1" x14ac:dyDescent="0.25">
      <c r="A2346" s="60"/>
      <c r="B2346" s="60"/>
      <c r="C2346" s="60"/>
      <c r="D2346" s="60"/>
      <c r="E2346" s="60"/>
      <c r="F2346" s="60"/>
      <c r="G2346" s="60"/>
      <c r="H2346" s="61"/>
      <c r="I2346" s="62"/>
      <c r="J2346" s="62"/>
      <c r="K2346" s="60"/>
      <c r="L2346" s="60"/>
      <c r="M2346" s="60"/>
    </row>
    <row r="2347" spans="1:13" s="63" customFormat="1" ht="15.75" customHeight="1" x14ac:dyDescent="0.25">
      <c r="A2347" s="60"/>
      <c r="B2347" s="60"/>
      <c r="C2347" s="60"/>
      <c r="D2347" s="60"/>
      <c r="E2347" s="60"/>
      <c r="F2347" s="60"/>
      <c r="G2347" s="60"/>
      <c r="H2347" s="61"/>
      <c r="I2347" s="62"/>
      <c r="J2347" s="62"/>
      <c r="K2347" s="60"/>
      <c r="L2347" s="60"/>
      <c r="M2347" s="60"/>
    </row>
    <row r="2348" spans="1:13" s="63" customFormat="1" ht="15.75" customHeight="1" x14ac:dyDescent="0.25">
      <c r="A2348" s="60"/>
      <c r="B2348" s="60"/>
      <c r="C2348" s="60"/>
      <c r="D2348" s="60"/>
      <c r="E2348" s="60"/>
      <c r="F2348" s="60"/>
      <c r="G2348" s="60"/>
      <c r="H2348" s="61"/>
      <c r="I2348" s="62"/>
      <c r="J2348" s="62"/>
      <c r="K2348" s="60"/>
      <c r="L2348" s="60"/>
      <c r="M2348" s="60"/>
    </row>
    <row r="2349" spans="1:13" s="63" customFormat="1" ht="15.75" customHeight="1" x14ac:dyDescent="0.25">
      <c r="A2349" s="60"/>
      <c r="B2349" s="60"/>
      <c r="C2349" s="60"/>
      <c r="D2349" s="60"/>
      <c r="E2349" s="60"/>
      <c r="F2349" s="60"/>
      <c r="G2349" s="60"/>
      <c r="H2349" s="61"/>
      <c r="I2349" s="62"/>
      <c r="J2349" s="62"/>
      <c r="K2349" s="60"/>
      <c r="L2349" s="60"/>
      <c r="M2349" s="60"/>
    </row>
    <row r="2350" spans="1:13" s="63" customFormat="1" ht="15.75" customHeight="1" x14ac:dyDescent="0.25">
      <c r="A2350" s="60"/>
      <c r="B2350" s="60"/>
      <c r="C2350" s="60"/>
      <c r="D2350" s="60"/>
      <c r="E2350" s="60"/>
      <c r="F2350" s="60"/>
      <c r="G2350" s="60"/>
      <c r="H2350" s="61"/>
      <c r="I2350" s="62"/>
      <c r="J2350" s="62"/>
      <c r="K2350" s="60"/>
      <c r="L2350" s="60"/>
      <c r="M2350" s="60"/>
    </row>
    <row r="2351" spans="1:13" s="63" customFormat="1" ht="15.75" customHeight="1" x14ac:dyDescent="0.25">
      <c r="A2351" s="60"/>
      <c r="B2351" s="60"/>
      <c r="C2351" s="60"/>
      <c r="D2351" s="60"/>
      <c r="E2351" s="60"/>
      <c r="F2351" s="60"/>
      <c r="G2351" s="60"/>
      <c r="H2351" s="61"/>
      <c r="I2351" s="62"/>
      <c r="J2351" s="62"/>
      <c r="K2351" s="60"/>
      <c r="L2351" s="60"/>
      <c r="M2351" s="60"/>
    </row>
    <row r="2352" spans="1:13" s="63" customFormat="1" ht="15.75" customHeight="1" x14ac:dyDescent="0.25">
      <c r="A2352" s="60"/>
      <c r="B2352" s="60"/>
      <c r="C2352" s="60"/>
      <c r="D2352" s="60"/>
      <c r="E2352" s="60"/>
      <c r="F2352" s="60"/>
      <c r="G2352" s="60"/>
      <c r="H2352" s="61"/>
      <c r="I2352" s="62"/>
      <c r="J2352" s="62"/>
      <c r="K2352" s="60"/>
      <c r="L2352" s="60"/>
      <c r="M2352" s="60"/>
    </row>
    <row r="2353" spans="1:13" s="63" customFormat="1" ht="15.75" customHeight="1" x14ac:dyDescent="0.25">
      <c r="A2353" s="60"/>
      <c r="B2353" s="60"/>
      <c r="C2353" s="60"/>
      <c r="D2353" s="60"/>
      <c r="E2353" s="60"/>
      <c r="F2353" s="60"/>
      <c r="G2353" s="60"/>
      <c r="H2353" s="61"/>
      <c r="I2353" s="62"/>
      <c r="J2353" s="62"/>
      <c r="K2353" s="60"/>
      <c r="L2353" s="60"/>
      <c r="M2353" s="60"/>
    </row>
    <row r="2354" spans="1:13" s="63" customFormat="1" ht="15.75" customHeight="1" x14ac:dyDescent="0.25">
      <c r="A2354" s="60"/>
      <c r="B2354" s="60"/>
      <c r="C2354" s="60"/>
      <c r="D2354" s="60"/>
      <c r="E2354" s="60"/>
      <c r="F2354" s="60"/>
      <c r="G2354" s="60"/>
      <c r="H2354" s="61"/>
      <c r="I2354" s="62"/>
      <c r="J2354" s="62"/>
      <c r="K2354" s="60"/>
      <c r="L2354" s="60"/>
      <c r="M2354" s="60"/>
    </row>
    <row r="2355" spans="1:13" s="63" customFormat="1" ht="15.75" customHeight="1" x14ac:dyDescent="0.25">
      <c r="A2355" s="60"/>
      <c r="B2355" s="60"/>
      <c r="C2355" s="60"/>
      <c r="D2355" s="60"/>
      <c r="E2355" s="60"/>
      <c r="F2355" s="60"/>
      <c r="G2355" s="60"/>
      <c r="H2355" s="61"/>
      <c r="I2355" s="62"/>
      <c r="J2355" s="62"/>
      <c r="K2355" s="60"/>
      <c r="L2355" s="60"/>
      <c r="M2355" s="60"/>
    </row>
    <row r="2356" spans="1:13" s="63" customFormat="1" ht="15.75" customHeight="1" x14ac:dyDescent="0.25">
      <c r="A2356" s="60"/>
      <c r="B2356" s="60"/>
      <c r="C2356" s="60"/>
      <c r="D2356" s="60"/>
      <c r="E2356" s="60"/>
      <c r="F2356" s="60"/>
      <c r="G2356" s="60"/>
      <c r="H2356" s="61"/>
      <c r="I2356" s="62"/>
      <c r="J2356" s="62"/>
      <c r="K2356" s="60"/>
      <c r="L2356" s="60"/>
      <c r="M2356" s="60"/>
    </row>
    <row r="2357" spans="1:13" s="63" customFormat="1" ht="15.75" customHeight="1" x14ac:dyDescent="0.25">
      <c r="A2357" s="60"/>
      <c r="B2357" s="60"/>
      <c r="C2357" s="60"/>
      <c r="D2357" s="60"/>
      <c r="E2357" s="60"/>
      <c r="F2357" s="60"/>
      <c r="G2357" s="60"/>
      <c r="H2357" s="61"/>
      <c r="I2357" s="62"/>
      <c r="J2357" s="62"/>
      <c r="K2357" s="60"/>
      <c r="L2357" s="60"/>
      <c r="M2357" s="60"/>
    </row>
    <row r="2358" spans="1:13" s="63" customFormat="1" ht="15.75" customHeight="1" x14ac:dyDescent="0.25">
      <c r="A2358" s="60"/>
      <c r="B2358" s="60"/>
      <c r="C2358" s="60"/>
      <c r="D2358" s="60"/>
      <c r="E2358" s="60"/>
      <c r="F2358" s="60"/>
      <c r="G2358" s="60"/>
      <c r="H2358" s="61"/>
      <c r="I2358" s="62"/>
      <c r="J2358" s="62"/>
      <c r="K2358" s="60"/>
      <c r="L2358" s="60"/>
      <c r="M2358" s="60"/>
    </row>
    <row r="2359" spans="1:13" s="63" customFormat="1" ht="15.75" customHeight="1" x14ac:dyDescent="0.25">
      <c r="A2359" s="60"/>
      <c r="B2359" s="60"/>
      <c r="C2359" s="60"/>
      <c r="D2359" s="60"/>
      <c r="E2359" s="60"/>
      <c r="F2359" s="60"/>
      <c r="G2359" s="60"/>
      <c r="H2359" s="61"/>
      <c r="I2359" s="62"/>
      <c r="J2359" s="62"/>
      <c r="K2359" s="60"/>
      <c r="L2359" s="60"/>
      <c r="M2359" s="60"/>
    </row>
    <row r="2360" spans="1:13" s="63" customFormat="1" ht="15.75" customHeight="1" x14ac:dyDescent="0.25">
      <c r="A2360" s="60"/>
      <c r="B2360" s="60"/>
      <c r="C2360" s="60"/>
      <c r="D2360" s="60"/>
      <c r="E2360" s="60"/>
      <c r="F2360" s="60"/>
      <c r="G2360" s="60"/>
      <c r="H2360" s="61"/>
      <c r="I2360" s="62"/>
      <c r="J2360" s="62"/>
      <c r="K2360" s="60"/>
      <c r="L2360" s="60"/>
      <c r="M2360" s="60"/>
    </row>
    <row r="2361" spans="1:13" s="63" customFormat="1" ht="15.75" customHeight="1" x14ac:dyDescent="0.25">
      <c r="A2361" s="60"/>
      <c r="B2361" s="60"/>
      <c r="C2361" s="60"/>
      <c r="D2361" s="60"/>
      <c r="E2361" s="60"/>
      <c r="F2361" s="60"/>
      <c r="G2361" s="60"/>
      <c r="H2361" s="61"/>
      <c r="I2361" s="62"/>
      <c r="J2361" s="62"/>
      <c r="K2361" s="60"/>
      <c r="L2361" s="60"/>
      <c r="M2361" s="60"/>
    </row>
    <row r="2362" spans="1:13" s="63" customFormat="1" ht="15.75" customHeight="1" x14ac:dyDescent="0.25">
      <c r="A2362" s="60"/>
      <c r="B2362" s="60"/>
      <c r="C2362" s="60"/>
      <c r="D2362" s="60"/>
      <c r="E2362" s="60"/>
      <c r="F2362" s="60"/>
      <c r="G2362" s="60"/>
      <c r="H2362" s="61"/>
      <c r="I2362" s="62"/>
      <c r="J2362" s="62"/>
      <c r="K2362" s="60"/>
      <c r="L2362" s="60"/>
      <c r="M2362" s="60"/>
    </row>
    <row r="2363" spans="1:13" s="63" customFormat="1" ht="15.75" customHeight="1" x14ac:dyDescent="0.25">
      <c r="A2363" s="60"/>
      <c r="B2363" s="60"/>
      <c r="C2363" s="60"/>
      <c r="D2363" s="60"/>
      <c r="E2363" s="60"/>
      <c r="F2363" s="60"/>
      <c r="G2363" s="60"/>
      <c r="H2363" s="61"/>
      <c r="I2363" s="62"/>
      <c r="J2363" s="62"/>
      <c r="K2363" s="60"/>
      <c r="L2363" s="60"/>
      <c r="M2363" s="60"/>
    </row>
    <row r="2364" spans="1:13" s="63" customFormat="1" ht="15.75" customHeight="1" x14ac:dyDescent="0.25">
      <c r="A2364" s="60"/>
      <c r="B2364" s="60"/>
      <c r="C2364" s="60"/>
      <c r="D2364" s="60"/>
      <c r="E2364" s="60"/>
      <c r="F2364" s="60"/>
      <c r="G2364" s="60"/>
      <c r="H2364" s="61"/>
      <c r="I2364" s="62"/>
      <c r="J2364" s="62"/>
      <c r="K2364" s="60"/>
      <c r="L2364" s="60"/>
      <c r="M2364" s="60"/>
    </row>
    <row r="2365" spans="1:13" s="63" customFormat="1" ht="15.75" customHeight="1" x14ac:dyDescent="0.25">
      <c r="A2365" s="60"/>
      <c r="B2365" s="60"/>
      <c r="C2365" s="60"/>
      <c r="D2365" s="60"/>
      <c r="E2365" s="60"/>
      <c r="F2365" s="60"/>
      <c r="G2365" s="60"/>
      <c r="H2365" s="61"/>
      <c r="I2365" s="62"/>
      <c r="J2365" s="62"/>
      <c r="K2365" s="60"/>
      <c r="L2365" s="60"/>
      <c r="M2365" s="60"/>
    </row>
    <row r="2366" spans="1:13" s="63" customFormat="1" ht="15.75" customHeight="1" x14ac:dyDescent="0.25">
      <c r="A2366" s="60"/>
      <c r="B2366" s="60"/>
      <c r="C2366" s="60"/>
      <c r="D2366" s="60"/>
      <c r="E2366" s="60"/>
      <c r="F2366" s="60"/>
      <c r="G2366" s="60"/>
      <c r="H2366" s="61"/>
      <c r="I2366" s="62"/>
      <c r="J2366" s="62"/>
      <c r="K2366" s="60"/>
      <c r="L2366" s="60"/>
      <c r="M2366" s="60"/>
    </row>
    <row r="2367" spans="1:13" s="63" customFormat="1" ht="15.75" customHeight="1" x14ac:dyDescent="0.25">
      <c r="A2367" s="60"/>
      <c r="B2367" s="60"/>
      <c r="C2367" s="60"/>
      <c r="D2367" s="60"/>
      <c r="E2367" s="60"/>
      <c r="F2367" s="60"/>
      <c r="G2367" s="60"/>
      <c r="H2367" s="61"/>
      <c r="I2367" s="62"/>
      <c r="J2367" s="62"/>
      <c r="K2367" s="60"/>
      <c r="L2367" s="60"/>
      <c r="M2367" s="60"/>
    </row>
    <row r="2368" spans="1:13" s="63" customFormat="1" ht="15.75" customHeight="1" x14ac:dyDescent="0.25">
      <c r="A2368" s="60"/>
      <c r="B2368" s="60"/>
      <c r="C2368" s="60"/>
      <c r="D2368" s="60"/>
      <c r="E2368" s="60"/>
      <c r="F2368" s="60"/>
      <c r="G2368" s="60"/>
      <c r="H2368" s="61"/>
      <c r="I2368" s="62"/>
      <c r="J2368" s="62"/>
      <c r="K2368" s="60"/>
      <c r="L2368" s="60"/>
      <c r="M2368" s="60"/>
    </row>
    <row r="2369" spans="1:13" s="63" customFormat="1" ht="15.75" customHeight="1" x14ac:dyDescent="0.25">
      <c r="A2369" s="60"/>
      <c r="B2369" s="60"/>
      <c r="C2369" s="60"/>
      <c r="D2369" s="60"/>
      <c r="E2369" s="60"/>
      <c r="F2369" s="60"/>
      <c r="G2369" s="60"/>
      <c r="H2369" s="61"/>
      <c r="I2369" s="62"/>
      <c r="J2369" s="62"/>
      <c r="K2369" s="60"/>
      <c r="L2369" s="60"/>
      <c r="M2369" s="60"/>
    </row>
    <row r="2370" spans="1:13" s="63" customFormat="1" ht="15.75" customHeight="1" x14ac:dyDescent="0.25">
      <c r="A2370" s="60"/>
      <c r="B2370" s="60"/>
      <c r="C2370" s="60"/>
      <c r="D2370" s="60"/>
      <c r="E2370" s="60"/>
      <c r="F2370" s="60"/>
      <c r="G2370" s="60"/>
      <c r="H2370" s="61"/>
      <c r="I2370" s="62"/>
      <c r="J2370" s="62"/>
      <c r="K2370" s="60"/>
      <c r="L2370" s="60"/>
      <c r="M2370" s="60"/>
    </row>
    <row r="2371" spans="1:13" s="63" customFormat="1" ht="15.75" customHeight="1" x14ac:dyDescent="0.25">
      <c r="A2371" s="60"/>
      <c r="B2371" s="60"/>
      <c r="C2371" s="60"/>
      <c r="D2371" s="60"/>
      <c r="E2371" s="60"/>
      <c r="F2371" s="60"/>
      <c r="G2371" s="60"/>
      <c r="H2371" s="61"/>
      <c r="I2371" s="62"/>
      <c r="J2371" s="62"/>
      <c r="K2371" s="60"/>
      <c r="L2371" s="60"/>
      <c r="M2371" s="60"/>
    </row>
    <row r="2372" spans="1:13" s="63" customFormat="1" ht="15.75" customHeight="1" x14ac:dyDescent="0.25">
      <c r="A2372" s="60"/>
      <c r="B2372" s="60"/>
      <c r="C2372" s="60"/>
      <c r="D2372" s="60"/>
      <c r="E2372" s="60"/>
      <c r="F2372" s="60"/>
      <c r="G2372" s="60"/>
      <c r="H2372" s="61"/>
      <c r="I2372" s="62"/>
      <c r="J2372" s="62"/>
      <c r="K2372" s="60"/>
      <c r="L2372" s="60"/>
      <c r="M2372" s="60"/>
    </row>
    <row r="2373" spans="1:13" s="63" customFormat="1" ht="15.75" customHeight="1" x14ac:dyDescent="0.25">
      <c r="A2373" s="60"/>
      <c r="B2373" s="60"/>
      <c r="C2373" s="60"/>
      <c r="D2373" s="60"/>
      <c r="E2373" s="60"/>
      <c r="F2373" s="60"/>
      <c r="G2373" s="60"/>
      <c r="H2373" s="61"/>
      <c r="I2373" s="62"/>
      <c r="J2373" s="62"/>
      <c r="K2373" s="60"/>
      <c r="L2373" s="60"/>
      <c r="M2373" s="60"/>
    </row>
    <row r="2374" spans="1:13" s="63" customFormat="1" ht="15.75" customHeight="1" x14ac:dyDescent="0.25">
      <c r="A2374" s="60"/>
      <c r="B2374" s="60"/>
      <c r="C2374" s="60"/>
      <c r="D2374" s="60"/>
      <c r="E2374" s="60"/>
      <c r="F2374" s="60"/>
      <c r="G2374" s="60"/>
      <c r="H2374" s="61"/>
      <c r="I2374" s="62"/>
      <c r="J2374" s="62"/>
      <c r="K2374" s="60"/>
      <c r="L2374" s="60"/>
      <c r="M2374" s="60"/>
    </row>
    <row r="2375" spans="1:13" s="63" customFormat="1" ht="15.75" customHeight="1" x14ac:dyDescent="0.25">
      <c r="A2375" s="60"/>
      <c r="B2375" s="60"/>
      <c r="C2375" s="60"/>
      <c r="D2375" s="60"/>
      <c r="E2375" s="60"/>
      <c r="F2375" s="60"/>
      <c r="G2375" s="60"/>
      <c r="H2375" s="61"/>
      <c r="I2375" s="62"/>
      <c r="J2375" s="62"/>
      <c r="K2375" s="60"/>
      <c r="L2375" s="60"/>
      <c r="M2375" s="60"/>
    </row>
    <row r="2376" spans="1:13" s="63" customFormat="1" ht="15.75" customHeight="1" x14ac:dyDescent="0.25">
      <c r="A2376" s="60"/>
      <c r="B2376" s="60"/>
      <c r="C2376" s="60"/>
      <c r="D2376" s="60"/>
      <c r="E2376" s="60"/>
      <c r="F2376" s="60"/>
      <c r="G2376" s="60"/>
      <c r="H2376" s="61"/>
      <c r="I2376" s="62"/>
      <c r="J2376" s="62"/>
      <c r="K2376" s="60"/>
      <c r="L2376" s="60"/>
      <c r="M2376" s="60"/>
    </row>
    <row r="2377" spans="1:13" s="63" customFormat="1" ht="15.75" customHeight="1" x14ac:dyDescent="0.25">
      <c r="A2377" s="60"/>
      <c r="B2377" s="60"/>
      <c r="C2377" s="60"/>
      <c r="D2377" s="60"/>
      <c r="E2377" s="60"/>
      <c r="F2377" s="60"/>
      <c r="G2377" s="60"/>
      <c r="H2377" s="61"/>
      <c r="I2377" s="62"/>
      <c r="J2377" s="62"/>
      <c r="K2377" s="60"/>
      <c r="L2377" s="60"/>
      <c r="M2377" s="60"/>
    </row>
    <row r="2378" spans="1:13" s="63" customFormat="1" ht="15.75" customHeight="1" x14ac:dyDescent="0.25">
      <c r="A2378" s="60"/>
      <c r="B2378" s="60"/>
      <c r="C2378" s="60"/>
      <c r="D2378" s="60"/>
      <c r="E2378" s="60"/>
      <c r="F2378" s="60"/>
      <c r="G2378" s="60"/>
      <c r="H2378" s="61"/>
      <c r="I2378" s="62"/>
      <c r="J2378" s="62"/>
      <c r="K2378" s="60"/>
      <c r="L2378" s="60"/>
      <c r="M2378" s="60"/>
    </row>
    <row r="2379" spans="1:13" s="63" customFormat="1" ht="15.75" customHeight="1" x14ac:dyDescent="0.25">
      <c r="A2379" s="60"/>
      <c r="B2379" s="60"/>
      <c r="C2379" s="60"/>
      <c r="D2379" s="60"/>
      <c r="E2379" s="60"/>
      <c r="F2379" s="60"/>
      <c r="G2379" s="60"/>
      <c r="H2379" s="61"/>
      <c r="I2379" s="62"/>
      <c r="J2379" s="62"/>
      <c r="K2379" s="60"/>
      <c r="L2379" s="60"/>
      <c r="M2379" s="60"/>
    </row>
    <row r="2380" spans="1:13" s="63" customFormat="1" ht="15.75" customHeight="1" x14ac:dyDescent="0.25">
      <c r="A2380" s="60"/>
      <c r="B2380" s="60"/>
      <c r="C2380" s="60"/>
      <c r="D2380" s="60"/>
      <c r="E2380" s="60"/>
      <c r="F2380" s="60"/>
      <c r="G2380" s="60"/>
      <c r="H2380" s="61"/>
      <c r="I2380" s="62"/>
      <c r="J2380" s="62"/>
      <c r="K2380" s="60"/>
      <c r="L2380" s="60"/>
      <c r="M2380" s="60"/>
    </row>
    <row r="2381" spans="1:13" s="63" customFormat="1" ht="15.75" customHeight="1" x14ac:dyDescent="0.25">
      <c r="A2381" s="60"/>
      <c r="B2381" s="60"/>
      <c r="C2381" s="60"/>
      <c r="D2381" s="60"/>
      <c r="E2381" s="60"/>
      <c r="F2381" s="60"/>
      <c r="G2381" s="60"/>
      <c r="H2381" s="61"/>
      <c r="I2381" s="62"/>
      <c r="J2381" s="62"/>
      <c r="K2381" s="60"/>
      <c r="L2381" s="60"/>
      <c r="M2381" s="60"/>
    </row>
    <row r="2382" spans="1:13" s="63" customFormat="1" ht="15.75" customHeight="1" x14ac:dyDescent="0.25">
      <c r="A2382" s="60"/>
      <c r="B2382" s="60"/>
      <c r="C2382" s="60"/>
      <c r="D2382" s="60"/>
      <c r="E2382" s="60"/>
      <c r="F2382" s="60"/>
      <c r="G2382" s="60"/>
      <c r="H2382" s="61"/>
      <c r="I2382" s="62"/>
      <c r="J2382" s="62"/>
      <c r="K2382" s="60"/>
      <c r="L2382" s="60"/>
      <c r="M2382" s="60"/>
    </row>
    <row r="2383" spans="1:13" s="63" customFormat="1" ht="15.75" customHeight="1" x14ac:dyDescent="0.25">
      <c r="A2383" s="60"/>
      <c r="B2383" s="60"/>
      <c r="C2383" s="60"/>
      <c r="D2383" s="60"/>
      <c r="E2383" s="60"/>
      <c r="F2383" s="60"/>
      <c r="G2383" s="60"/>
      <c r="H2383" s="61"/>
      <c r="I2383" s="62"/>
      <c r="J2383" s="62"/>
      <c r="K2383" s="60"/>
      <c r="L2383" s="60"/>
      <c r="M2383" s="60"/>
    </row>
    <row r="2384" spans="1:13" s="63" customFormat="1" ht="15.75" customHeight="1" x14ac:dyDescent="0.25">
      <c r="A2384" s="60"/>
      <c r="B2384" s="60"/>
      <c r="C2384" s="60"/>
      <c r="D2384" s="60"/>
      <c r="E2384" s="60"/>
      <c r="F2384" s="60"/>
      <c r="G2384" s="60"/>
      <c r="H2384" s="61"/>
      <c r="I2384" s="62"/>
      <c r="J2384" s="62"/>
      <c r="K2384" s="60"/>
      <c r="L2384" s="60"/>
      <c r="M2384" s="60"/>
    </row>
    <row r="2385" spans="1:13" s="63" customFormat="1" ht="15.75" customHeight="1" x14ac:dyDescent="0.25">
      <c r="A2385" s="60"/>
      <c r="B2385" s="60"/>
      <c r="C2385" s="60"/>
      <c r="D2385" s="60"/>
      <c r="E2385" s="60"/>
      <c r="F2385" s="60"/>
      <c r="G2385" s="60"/>
      <c r="H2385" s="61"/>
      <c r="I2385" s="62"/>
      <c r="J2385" s="62"/>
      <c r="K2385" s="60"/>
      <c r="L2385" s="60"/>
      <c r="M2385" s="60"/>
    </row>
    <row r="2386" spans="1:13" s="63" customFormat="1" ht="15.75" customHeight="1" x14ac:dyDescent="0.25">
      <c r="A2386" s="60"/>
      <c r="B2386" s="60"/>
      <c r="C2386" s="60"/>
      <c r="D2386" s="60"/>
      <c r="E2386" s="60"/>
      <c r="F2386" s="60"/>
      <c r="G2386" s="60"/>
      <c r="H2386" s="61"/>
      <c r="I2386" s="62"/>
      <c r="J2386" s="62"/>
      <c r="K2386" s="60"/>
      <c r="L2386" s="60"/>
      <c r="M2386" s="60"/>
    </row>
    <row r="2387" spans="1:13" s="63" customFormat="1" ht="15.75" customHeight="1" x14ac:dyDescent="0.25">
      <c r="A2387" s="60"/>
      <c r="B2387" s="60"/>
      <c r="C2387" s="60"/>
      <c r="D2387" s="60"/>
      <c r="E2387" s="60"/>
      <c r="F2387" s="60"/>
      <c r="G2387" s="60"/>
      <c r="H2387" s="61"/>
      <c r="I2387" s="62"/>
      <c r="J2387" s="62"/>
      <c r="K2387" s="60"/>
      <c r="L2387" s="60"/>
      <c r="M2387" s="60"/>
    </row>
    <row r="2388" spans="1:13" s="63" customFormat="1" ht="15.75" customHeight="1" x14ac:dyDescent="0.25">
      <c r="A2388" s="60"/>
      <c r="B2388" s="60"/>
      <c r="C2388" s="60"/>
      <c r="D2388" s="60"/>
      <c r="E2388" s="60"/>
      <c r="F2388" s="60"/>
      <c r="G2388" s="60"/>
      <c r="H2388" s="61"/>
      <c r="I2388" s="62"/>
      <c r="J2388" s="62"/>
      <c r="K2388" s="60"/>
      <c r="L2388" s="60"/>
      <c r="M2388" s="60"/>
    </row>
    <row r="2389" spans="1:13" s="63" customFormat="1" ht="15.75" customHeight="1" x14ac:dyDescent="0.25">
      <c r="A2389" s="60"/>
      <c r="B2389" s="60"/>
      <c r="C2389" s="60"/>
      <c r="D2389" s="60"/>
      <c r="E2389" s="60"/>
      <c r="F2389" s="60"/>
      <c r="G2389" s="60"/>
      <c r="H2389" s="61"/>
      <c r="I2389" s="62"/>
      <c r="J2389" s="62"/>
      <c r="K2389" s="60"/>
      <c r="L2389" s="60"/>
      <c r="M2389" s="60"/>
    </row>
    <row r="2390" spans="1:13" s="63" customFormat="1" ht="15.75" customHeight="1" x14ac:dyDescent="0.25">
      <c r="A2390" s="60"/>
      <c r="B2390" s="60"/>
      <c r="C2390" s="60"/>
      <c r="D2390" s="60"/>
      <c r="E2390" s="60"/>
      <c r="F2390" s="60"/>
      <c r="G2390" s="60"/>
      <c r="H2390" s="61"/>
      <c r="I2390" s="62"/>
      <c r="J2390" s="62"/>
      <c r="K2390" s="60"/>
      <c r="L2390" s="60"/>
      <c r="M2390" s="60"/>
    </row>
    <row r="2391" spans="1:13" s="63" customFormat="1" ht="15.75" customHeight="1" x14ac:dyDescent="0.25">
      <c r="A2391" s="60"/>
      <c r="B2391" s="60"/>
      <c r="C2391" s="60"/>
      <c r="D2391" s="60"/>
      <c r="E2391" s="60"/>
      <c r="F2391" s="60"/>
      <c r="G2391" s="60"/>
      <c r="H2391" s="61"/>
      <c r="I2391" s="62"/>
      <c r="J2391" s="62"/>
      <c r="K2391" s="60"/>
      <c r="L2391" s="60"/>
      <c r="M2391" s="60"/>
    </row>
    <row r="2392" spans="1:13" s="63" customFormat="1" ht="15.75" customHeight="1" x14ac:dyDescent="0.25">
      <c r="A2392" s="60"/>
      <c r="B2392" s="60"/>
      <c r="C2392" s="60"/>
      <c r="D2392" s="60"/>
      <c r="E2392" s="60"/>
      <c r="F2392" s="60"/>
      <c r="G2392" s="60"/>
      <c r="H2392" s="61"/>
      <c r="I2392" s="62"/>
      <c r="J2392" s="62"/>
      <c r="K2392" s="60"/>
      <c r="L2392" s="60"/>
      <c r="M2392" s="60"/>
    </row>
    <row r="2393" spans="1:13" s="63" customFormat="1" ht="15.75" customHeight="1" x14ac:dyDescent="0.25">
      <c r="A2393" s="60"/>
      <c r="B2393" s="60"/>
      <c r="C2393" s="60"/>
      <c r="D2393" s="60"/>
      <c r="E2393" s="60"/>
      <c r="F2393" s="60"/>
      <c r="G2393" s="60"/>
      <c r="H2393" s="61"/>
      <c r="I2393" s="62"/>
      <c r="J2393" s="62"/>
      <c r="K2393" s="60"/>
      <c r="L2393" s="60"/>
      <c r="M2393" s="60"/>
    </row>
    <row r="2394" spans="1:13" s="63" customFormat="1" ht="15.75" customHeight="1" x14ac:dyDescent="0.25">
      <c r="A2394" s="60"/>
      <c r="B2394" s="60"/>
      <c r="C2394" s="60"/>
      <c r="D2394" s="60"/>
      <c r="E2394" s="60"/>
      <c r="F2394" s="60"/>
      <c r="G2394" s="60"/>
      <c r="H2394" s="61"/>
      <c r="I2394" s="62"/>
      <c r="J2394" s="62"/>
      <c r="K2394" s="60"/>
      <c r="L2394" s="60"/>
      <c r="M2394" s="60"/>
    </row>
    <row r="2395" spans="1:13" s="63" customFormat="1" ht="15.75" customHeight="1" x14ac:dyDescent="0.25">
      <c r="A2395" s="60"/>
      <c r="B2395" s="60"/>
      <c r="C2395" s="60"/>
      <c r="D2395" s="60"/>
      <c r="E2395" s="60"/>
      <c r="F2395" s="60"/>
      <c r="G2395" s="60"/>
      <c r="H2395" s="61"/>
      <c r="I2395" s="62"/>
      <c r="J2395" s="62"/>
      <c r="K2395" s="60"/>
      <c r="L2395" s="60"/>
      <c r="M2395" s="60"/>
    </row>
    <row r="2396" spans="1:13" s="63" customFormat="1" ht="15.75" customHeight="1" x14ac:dyDescent="0.25">
      <c r="A2396" s="60"/>
      <c r="B2396" s="60"/>
      <c r="C2396" s="60"/>
      <c r="D2396" s="60"/>
      <c r="E2396" s="60"/>
      <c r="F2396" s="60"/>
      <c r="G2396" s="60"/>
      <c r="H2396" s="61"/>
      <c r="I2396" s="62"/>
      <c r="J2396" s="62"/>
      <c r="K2396" s="60"/>
      <c r="L2396" s="60"/>
      <c r="M2396" s="60"/>
    </row>
    <row r="2397" spans="1:13" s="63" customFormat="1" ht="15.75" customHeight="1" x14ac:dyDescent="0.25">
      <c r="A2397" s="60"/>
      <c r="B2397" s="60"/>
      <c r="C2397" s="60"/>
      <c r="D2397" s="60"/>
      <c r="E2397" s="60"/>
      <c r="F2397" s="60"/>
      <c r="G2397" s="60"/>
      <c r="H2397" s="61"/>
      <c r="I2397" s="62"/>
      <c r="J2397" s="62"/>
      <c r="K2397" s="60"/>
      <c r="L2397" s="60"/>
      <c r="M2397" s="60"/>
    </row>
    <row r="2398" spans="1:13" s="63" customFormat="1" ht="15.75" customHeight="1" x14ac:dyDescent="0.25">
      <c r="A2398" s="60"/>
      <c r="B2398" s="60"/>
      <c r="C2398" s="60"/>
      <c r="D2398" s="60"/>
      <c r="E2398" s="60"/>
      <c r="F2398" s="60"/>
      <c r="G2398" s="60"/>
      <c r="H2398" s="61"/>
      <c r="I2398" s="62"/>
      <c r="J2398" s="62"/>
      <c r="K2398" s="60"/>
      <c r="L2398" s="60"/>
      <c r="M2398" s="60"/>
    </row>
    <row r="2399" spans="1:13" s="63" customFormat="1" ht="15.75" customHeight="1" x14ac:dyDescent="0.25">
      <c r="A2399" s="60"/>
      <c r="B2399" s="60"/>
      <c r="C2399" s="60"/>
      <c r="D2399" s="60"/>
      <c r="E2399" s="60"/>
      <c r="F2399" s="60"/>
      <c r="G2399" s="60"/>
      <c r="H2399" s="61"/>
      <c r="I2399" s="62"/>
      <c r="J2399" s="62"/>
      <c r="K2399" s="60"/>
      <c r="L2399" s="60"/>
      <c r="M2399" s="60"/>
    </row>
    <row r="2400" spans="1:13" s="63" customFormat="1" ht="15.75" customHeight="1" x14ac:dyDescent="0.25">
      <c r="A2400" s="60"/>
      <c r="B2400" s="60"/>
      <c r="C2400" s="60"/>
      <c r="D2400" s="60"/>
      <c r="E2400" s="60"/>
      <c r="F2400" s="60"/>
      <c r="G2400" s="60"/>
      <c r="H2400" s="61"/>
      <c r="I2400" s="62"/>
      <c r="J2400" s="62"/>
      <c r="K2400" s="60"/>
      <c r="L2400" s="60"/>
      <c r="M2400" s="60"/>
    </row>
    <row r="2401" spans="1:13" s="63" customFormat="1" ht="15.75" customHeight="1" x14ac:dyDescent="0.25">
      <c r="A2401" s="60"/>
      <c r="B2401" s="60"/>
      <c r="C2401" s="60"/>
      <c r="D2401" s="60"/>
      <c r="E2401" s="60"/>
      <c r="F2401" s="60"/>
      <c r="G2401" s="60"/>
      <c r="H2401" s="61"/>
      <c r="I2401" s="62"/>
      <c r="J2401" s="62"/>
      <c r="K2401" s="60"/>
      <c r="L2401" s="60"/>
      <c r="M2401" s="60"/>
    </row>
    <row r="2402" spans="1:13" s="63" customFormat="1" ht="15.75" customHeight="1" x14ac:dyDescent="0.25">
      <c r="A2402" s="60"/>
      <c r="B2402" s="60"/>
      <c r="C2402" s="60"/>
      <c r="D2402" s="60"/>
      <c r="E2402" s="60"/>
      <c r="F2402" s="60"/>
      <c r="G2402" s="60"/>
      <c r="H2402" s="61"/>
      <c r="I2402" s="62"/>
      <c r="J2402" s="62"/>
      <c r="K2402" s="60"/>
      <c r="L2402" s="60"/>
      <c r="M2402" s="60"/>
    </row>
    <row r="2403" spans="1:13" s="63" customFormat="1" ht="15.75" customHeight="1" x14ac:dyDescent="0.25">
      <c r="A2403" s="60"/>
      <c r="B2403" s="60"/>
      <c r="C2403" s="60"/>
      <c r="D2403" s="60"/>
      <c r="E2403" s="60"/>
      <c r="F2403" s="60"/>
      <c r="G2403" s="60"/>
      <c r="H2403" s="61"/>
      <c r="I2403" s="62"/>
      <c r="J2403" s="62"/>
      <c r="K2403" s="60"/>
      <c r="L2403" s="60"/>
      <c r="M2403" s="60"/>
    </row>
    <row r="2404" spans="1:13" s="63" customFormat="1" ht="15.75" customHeight="1" x14ac:dyDescent="0.25">
      <c r="A2404" s="60"/>
      <c r="B2404" s="60"/>
      <c r="C2404" s="60"/>
      <c r="D2404" s="60"/>
      <c r="E2404" s="60"/>
      <c r="F2404" s="60"/>
      <c r="G2404" s="60"/>
      <c r="H2404" s="61"/>
      <c r="I2404" s="62"/>
      <c r="J2404" s="62"/>
      <c r="K2404" s="60"/>
      <c r="L2404" s="60"/>
      <c r="M2404" s="60"/>
    </row>
    <row r="2405" spans="1:13" s="63" customFormat="1" ht="15.75" customHeight="1" x14ac:dyDescent="0.25">
      <c r="A2405" s="60"/>
      <c r="B2405" s="60"/>
      <c r="C2405" s="60"/>
      <c r="D2405" s="60"/>
      <c r="E2405" s="60"/>
      <c r="F2405" s="60"/>
      <c r="G2405" s="60"/>
      <c r="H2405" s="61"/>
      <c r="I2405" s="62"/>
      <c r="J2405" s="62"/>
      <c r="K2405" s="60"/>
      <c r="L2405" s="60"/>
      <c r="M2405" s="60"/>
    </row>
    <row r="2406" spans="1:13" s="63" customFormat="1" ht="15.75" customHeight="1" x14ac:dyDescent="0.25">
      <c r="A2406" s="60"/>
      <c r="B2406" s="60"/>
      <c r="C2406" s="60"/>
      <c r="D2406" s="60"/>
      <c r="E2406" s="60"/>
      <c r="F2406" s="60"/>
      <c r="G2406" s="60"/>
      <c r="H2406" s="61"/>
      <c r="I2406" s="62"/>
      <c r="J2406" s="62"/>
      <c r="K2406" s="60"/>
      <c r="L2406" s="60"/>
      <c r="M2406" s="60"/>
    </row>
    <row r="2407" spans="1:13" s="63" customFormat="1" ht="15.75" customHeight="1" x14ac:dyDescent="0.25">
      <c r="A2407" s="60"/>
      <c r="B2407" s="60"/>
      <c r="C2407" s="60"/>
      <c r="D2407" s="60"/>
      <c r="E2407" s="60"/>
      <c r="F2407" s="60"/>
      <c r="G2407" s="60"/>
      <c r="H2407" s="61"/>
      <c r="I2407" s="62"/>
      <c r="J2407" s="62"/>
      <c r="K2407" s="60"/>
      <c r="L2407" s="60"/>
      <c r="M2407" s="60"/>
    </row>
    <row r="2408" spans="1:13" s="63" customFormat="1" ht="15.75" customHeight="1" x14ac:dyDescent="0.25">
      <c r="A2408" s="60"/>
      <c r="B2408" s="60"/>
      <c r="C2408" s="60"/>
      <c r="D2408" s="60"/>
      <c r="E2408" s="60"/>
      <c r="F2408" s="60"/>
      <c r="G2408" s="60"/>
      <c r="H2408" s="61"/>
      <c r="I2408" s="62"/>
      <c r="J2408" s="62"/>
      <c r="K2408" s="60"/>
      <c r="L2408" s="60"/>
      <c r="M2408" s="60"/>
    </row>
    <row r="2409" spans="1:13" s="63" customFormat="1" ht="15.75" customHeight="1" x14ac:dyDescent="0.25">
      <c r="A2409" s="60"/>
      <c r="B2409" s="60"/>
      <c r="C2409" s="60"/>
      <c r="D2409" s="60"/>
      <c r="E2409" s="60"/>
      <c r="F2409" s="60"/>
      <c r="G2409" s="60"/>
      <c r="H2409" s="61"/>
      <c r="I2409" s="62"/>
      <c r="J2409" s="62"/>
      <c r="K2409" s="60"/>
      <c r="L2409" s="60"/>
      <c r="M2409" s="60"/>
    </row>
    <row r="2410" spans="1:13" s="63" customFormat="1" ht="15.75" customHeight="1" x14ac:dyDescent="0.25">
      <c r="A2410" s="60"/>
      <c r="B2410" s="60"/>
      <c r="C2410" s="60"/>
      <c r="D2410" s="60"/>
      <c r="E2410" s="60"/>
      <c r="F2410" s="60"/>
      <c r="G2410" s="60"/>
      <c r="H2410" s="61"/>
      <c r="I2410" s="62"/>
      <c r="J2410" s="62"/>
      <c r="K2410" s="60"/>
      <c r="L2410" s="60"/>
      <c r="M2410" s="60"/>
    </row>
    <row r="2411" spans="1:13" s="63" customFormat="1" ht="15.75" customHeight="1" x14ac:dyDescent="0.25">
      <c r="A2411" s="60"/>
      <c r="B2411" s="60"/>
      <c r="C2411" s="60"/>
      <c r="D2411" s="60"/>
      <c r="E2411" s="60"/>
      <c r="F2411" s="60"/>
      <c r="G2411" s="60"/>
      <c r="H2411" s="61"/>
      <c r="I2411" s="62"/>
      <c r="J2411" s="62"/>
      <c r="K2411" s="60"/>
      <c r="L2411" s="60"/>
      <c r="M2411" s="60"/>
    </row>
    <row r="2412" spans="1:13" s="63" customFormat="1" ht="15.75" customHeight="1" x14ac:dyDescent="0.25">
      <c r="A2412" s="60"/>
      <c r="B2412" s="60"/>
      <c r="C2412" s="60"/>
      <c r="D2412" s="60"/>
      <c r="E2412" s="60"/>
      <c r="F2412" s="60"/>
      <c r="G2412" s="60"/>
      <c r="H2412" s="61"/>
      <c r="I2412" s="62"/>
      <c r="J2412" s="62"/>
      <c r="K2412" s="60"/>
      <c r="L2412" s="60"/>
      <c r="M2412" s="60"/>
    </row>
    <row r="2413" spans="1:13" s="63" customFormat="1" ht="15.75" customHeight="1" x14ac:dyDescent="0.25">
      <c r="A2413" s="60"/>
      <c r="B2413" s="60"/>
      <c r="C2413" s="60"/>
      <c r="D2413" s="60"/>
      <c r="E2413" s="60"/>
      <c r="F2413" s="60"/>
      <c r="G2413" s="60"/>
      <c r="H2413" s="61"/>
      <c r="I2413" s="62"/>
      <c r="J2413" s="62"/>
      <c r="K2413" s="60"/>
      <c r="L2413" s="60"/>
      <c r="M2413" s="60"/>
    </row>
    <row r="2414" spans="1:13" s="63" customFormat="1" ht="15.75" customHeight="1" x14ac:dyDescent="0.25">
      <c r="A2414" s="60"/>
      <c r="B2414" s="60"/>
      <c r="C2414" s="60"/>
      <c r="D2414" s="60"/>
      <c r="E2414" s="60"/>
      <c r="F2414" s="60"/>
      <c r="G2414" s="60"/>
      <c r="H2414" s="61"/>
      <c r="I2414" s="62"/>
      <c r="J2414" s="62"/>
      <c r="K2414" s="60"/>
      <c r="L2414" s="60"/>
      <c r="M2414" s="60"/>
    </row>
    <row r="2415" spans="1:13" s="63" customFormat="1" ht="15.75" customHeight="1" x14ac:dyDescent="0.25">
      <c r="A2415" s="60"/>
      <c r="B2415" s="60"/>
      <c r="C2415" s="60"/>
      <c r="D2415" s="60"/>
      <c r="E2415" s="60"/>
      <c r="F2415" s="60"/>
      <c r="G2415" s="60"/>
      <c r="H2415" s="61"/>
      <c r="I2415" s="62"/>
      <c r="J2415" s="62"/>
      <c r="K2415" s="60"/>
      <c r="L2415" s="60"/>
      <c r="M2415" s="60"/>
    </row>
    <row r="2416" spans="1:13" s="63" customFormat="1" ht="15.75" customHeight="1" x14ac:dyDescent="0.25">
      <c r="A2416" s="60"/>
      <c r="B2416" s="60"/>
      <c r="C2416" s="60"/>
      <c r="D2416" s="60"/>
      <c r="E2416" s="60"/>
      <c r="F2416" s="60"/>
      <c r="G2416" s="60"/>
      <c r="H2416" s="61"/>
      <c r="I2416" s="62"/>
      <c r="J2416" s="62"/>
      <c r="K2416" s="60"/>
      <c r="L2416" s="60"/>
      <c r="M2416" s="60"/>
    </row>
    <row r="2417" spans="1:13" s="63" customFormat="1" ht="15.75" customHeight="1" x14ac:dyDescent="0.25">
      <c r="A2417" s="60"/>
      <c r="B2417" s="60"/>
      <c r="C2417" s="60"/>
      <c r="D2417" s="60"/>
      <c r="E2417" s="60"/>
      <c r="F2417" s="60"/>
      <c r="G2417" s="60"/>
      <c r="H2417" s="61"/>
      <c r="I2417" s="62"/>
      <c r="J2417" s="62"/>
      <c r="K2417" s="60"/>
      <c r="L2417" s="60"/>
      <c r="M2417" s="60"/>
    </row>
    <row r="2418" spans="1:13" s="63" customFormat="1" ht="15.75" customHeight="1" x14ac:dyDescent="0.25">
      <c r="A2418" s="60"/>
      <c r="B2418" s="60"/>
      <c r="C2418" s="60"/>
      <c r="D2418" s="60"/>
      <c r="E2418" s="60"/>
      <c r="F2418" s="60"/>
      <c r="G2418" s="60"/>
      <c r="H2418" s="61"/>
      <c r="I2418" s="62"/>
      <c r="J2418" s="62"/>
      <c r="K2418" s="60"/>
      <c r="L2418" s="60"/>
      <c r="M2418" s="60"/>
    </row>
    <row r="2419" spans="1:13" s="63" customFormat="1" ht="15.75" customHeight="1" x14ac:dyDescent="0.25">
      <c r="A2419" s="60"/>
      <c r="B2419" s="60"/>
      <c r="C2419" s="60"/>
      <c r="D2419" s="60"/>
      <c r="E2419" s="60"/>
      <c r="F2419" s="60"/>
      <c r="G2419" s="60"/>
      <c r="H2419" s="61"/>
      <c r="I2419" s="62"/>
      <c r="J2419" s="62"/>
      <c r="K2419" s="60"/>
      <c r="L2419" s="60"/>
      <c r="M2419" s="60"/>
    </row>
    <row r="2420" spans="1:13" s="63" customFormat="1" ht="15.75" customHeight="1" x14ac:dyDescent="0.25">
      <c r="A2420" s="60"/>
      <c r="B2420" s="60"/>
      <c r="C2420" s="60"/>
      <c r="D2420" s="60"/>
      <c r="E2420" s="60"/>
      <c r="F2420" s="60"/>
      <c r="G2420" s="60"/>
      <c r="H2420" s="61"/>
      <c r="I2420" s="62"/>
      <c r="J2420" s="62"/>
      <c r="K2420" s="60"/>
      <c r="L2420" s="60"/>
      <c r="M2420" s="60"/>
    </row>
    <row r="2421" spans="1:13" s="63" customFormat="1" ht="15.75" customHeight="1" x14ac:dyDescent="0.25">
      <c r="A2421" s="60"/>
      <c r="B2421" s="60"/>
      <c r="C2421" s="60"/>
      <c r="D2421" s="60"/>
      <c r="E2421" s="60"/>
      <c r="F2421" s="60"/>
      <c r="G2421" s="60"/>
      <c r="H2421" s="61"/>
      <c r="I2421" s="62"/>
      <c r="J2421" s="62"/>
      <c r="K2421" s="60"/>
      <c r="L2421" s="60"/>
      <c r="M2421" s="60"/>
    </row>
    <row r="2422" spans="1:13" s="63" customFormat="1" ht="15.75" customHeight="1" x14ac:dyDescent="0.25">
      <c r="A2422" s="60"/>
      <c r="B2422" s="60"/>
      <c r="C2422" s="60"/>
      <c r="D2422" s="60"/>
      <c r="E2422" s="60"/>
      <c r="F2422" s="60"/>
      <c r="G2422" s="60"/>
      <c r="H2422" s="61"/>
      <c r="I2422" s="62"/>
      <c r="J2422" s="62"/>
      <c r="K2422" s="60"/>
      <c r="L2422" s="60"/>
      <c r="M2422" s="60"/>
    </row>
    <row r="2423" spans="1:13" s="63" customFormat="1" ht="15.75" customHeight="1" x14ac:dyDescent="0.25">
      <c r="A2423" s="60"/>
      <c r="B2423" s="60"/>
      <c r="C2423" s="60"/>
      <c r="D2423" s="60"/>
      <c r="E2423" s="60"/>
      <c r="F2423" s="60"/>
      <c r="G2423" s="60"/>
      <c r="H2423" s="61"/>
      <c r="I2423" s="62"/>
      <c r="J2423" s="62"/>
      <c r="K2423" s="60"/>
      <c r="L2423" s="60"/>
      <c r="M2423" s="60"/>
    </row>
    <row r="2424" spans="1:13" s="63" customFormat="1" ht="15.75" customHeight="1" x14ac:dyDescent="0.25">
      <c r="A2424" s="60"/>
      <c r="B2424" s="60"/>
      <c r="C2424" s="60"/>
      <c r="D2424" s="60"/>
      <c r="E2424" s="60"/>
      <c r="F2424" s="60"/>
      <c r="G2424" s="60"/>
      <c r="H2424" s="61"/>
      <c r="I2424" s="62"/>
      <c r="J2424" s="62"/>
      <c r="K2424" s="60"/>
      <c r="L2424" s="60"/>
      <c r="M2424" s="60"/>
    </row>
    <row r="2425" spans="1:13" s="63" customFormat="1" ht="15.75" customHeight="1" x14ac:dyDescent="0.25">
      <c r="A2425" s="60"/>
      <c r="B2425" s="60"/>
      <c r="C2425" s="60"/>
      <c r="D2425" s="60"/>
      <c r="E2425" s="60"/>
      <c r="F2425" s="60"/>
      <c r="G2425" s="60"/>
      <c r="H2425" s="61"/>
      <c r="I2425" s="62"/>
      <c r="J2425" s="62"/>
      <c r="K2425" s="60"/>
      <c r="L2425" s="60"/>
      <c r="M2425" s="60"/>
    </row>
    <row r="2426" spans="1:13" s="63" customFormat="1" ht="15.75" customHeight="1" x14ac:dyDescent="0.25">
      <c r="A2426" s="60"/>
      <c r="B2426" s="60"/>
      <c r="C2426" s="60"/>
      <c r="D2426" s="60"/>
      <c r="E2426" s="60"/>
      <c r="F2426" s="60"/>
      <c r="G2426" s="60"/>
      <c r="H2426" s="61"/>
      <c r="I2426" s="62"/>
      <c r="J2426" s="62"/>
      <c r="K2426" s="60"/>
      <c r="L2426" s="60"/>
      <c r="M2426" s="60"/>
    </row>
    <row r="2427" spans="1:13" s="63" customFormat="1" ht="15.75" customHeight="1" x14ac:dyDescent="0.25">
      <c r="A2427" s="60"/>
      <c r="B2427" s="60"/>
      <c r="C2427" s="60"/>
      <c r="D2427" s="60"/>
      <c r="E2427" s="60"/>
      <c r="F2427" s="60"/>
      <c r="G2427" s="60"/>
      <c r="H2427" s="61"/>
      <c r="I2427" s="62"/>
      <c r="J2427" s="62"/>
      <c r="K2427" s="60"/>
      <c r="L2427" s="60"/>
      <c r="M2427" s="60"/>
    </row>
    <row r="2428" spans="1:13" s="63" customFormat="1" ht="15.75" customHeight="1" x14ac:dyDescent="0.25">
      <c r="A2428" s="60"/>
      <c r="B2428" s="60"/>
      <c r="C2428" s="60"/>
      <c r="D2428" s="60"/>
      <c r="E2428" s="60"/>
      <c r="F2428" s="60"/>
      <c r="G2428" s="60"/>
      <c r="H2428" s="61"/>
      <c r="I2428" s="62"/>
      <c r="J2428" s="62"/>
      <c r="K2428" s="60"/>
      <c r="L2428" s="60"/>
      <c r="M2428" s="60"/>
    </row>
    <row r="2429" spans="1:13" s="63" customFormat="1" ht="15.75" customHeight="1" x14ac:dyDescent="0.25">
      <c r="A2429" s="60"/>
      <c r="B2429" s="60"/>
      <c r="C2429" s="60"/>
      <c r="D2429" s="60"/>
      <c r="E2429" s="60"/>
      <c r="F2429" s="60"/>
      <c r="G2429" s="60"/>
      <c r="H2429" s="61"/>
      <c r="I2429" s="62"/>
      <c r="J2429" s="62"/>
      <c r="K2429" s="60"/>
      <c r="L2429" s="60"/>
      <c r="M2429" s="60"/>
    </row>
    <row r="2430" spans="1:13" s="63" customFormat="1" ht="15.75" customHeight="1" x14ac:dyDescent="0.25">
      <c r="A2430" s="60"/>
      <c r="B2430" s="60"/>
      <c r="C2430" s="60"/>
      <c r="D2430" s="60"/>
      <c r="E2430" s="60"/>
      <c r="F2430" s="60"/>
      <c r="G2430" s="60"/>
      <c r="H2430" s="61"/>
      <c r="I2430" s="62"/>
      <c r="J2430" s="62"/>
      <c r="K2430" s="60"/>
      <c r="L2430" s="60"/>
      <c r="M2430" s="60"/>
    </row>
    <row r="2431" spans="1:13" s="63" customFormat="1" ht="15.75" customHeight="1" x14ac:dyDescent="0.25">
      <c r="A2431" s="60"/>
      <c r="B2431" s="60"/>
      <c r="C2431" s="60"/>
      <c r="D2431" s="60"/>
      <c r="E2431" s="60"/>
      <c r="F2431" s="60"/>
      <c r="G2431" s="60"/>
      <c r="H2431" s="61"/>
      <c r="I2431" s="62"/>
      <c r="J2431" s="62"/>
      <c r="K2431" s="60"/>
      <c r="L2431" s="60"/>
      <c r="M2431" s="60"/>
    </row>
    <row r="2432" spans="1:13" s="63" customFormat="1" ht="15.75" customHeight="1" x14ac:dyDescent="0.25">
      <c r="A2432" s="60"/>
      <c r="B2432" s="60"/>
      <c r="C2432" s="60"/>
      <c r="D2432" s="60"/>
      <c r="E2432" s="60"/>
      <c r="F2432" s="60"/>
      <c r="G2432" s="60"/>
      <c r="H2432" s="61"/>
      <c r="I2432" s="62"/>
      <c r="J2432" s="62"/>
      <c r="K2432" s="60"/>
      <c r="L2432" s="60"/>
      <c r="M2432" s="60"/>
    </row>
    <row r="2433" spans="1:13" s="63" customFormat="1" ht="15.75" customHeight="1" x14ac:dyDescent="0.25">
      <c r="A2433" s="60"/>
      <c r="B2433" s="60"/>
      <c r="C2433" s="60"/>
      <c r="D2433" s="60"/>
      <c r="E2433" s="60"/>
      <c r="F2433" s="60"/>
      <c r="G2433" s="60"/>
      <c r="H2433" s="61"/>
      <c r="I2433" s="62"/>
      <c r="J2433" s="62"/>
      <c r="K2433" s="60"/>
      <c r="L2433" s="60"/>
      <c r="M2433" s="60"/>
    </row>
    <row r="2434" spans="1:13" s="63" customFormat="1" ht="15.75" customHeight="1" x14ac:dyDescent="0.25">
      <c r="A2434" s="60"/>
      <c r="B2434" s="60"/>
      <c r="C2434" s="60"/>
      <c r="D2434" s="60"/>
      <c r="E2434" s="60"/>
      <c r="F2434" s="60"/>
      <c r="G2434" s="60"/>
      <c r="H2434" s="61"/>
      <c r="I2434" s="62"/>
      <c r="J2434" s="62"/>
      <c r="K2434" s="60"/>
      <c r="L2434" s="60"/>
      <c r="M2434" s="60"/>
    </row>
    <row r="2435" spans="1:13" s="63" customFormat="1" ht="15.75" customHeight="1" x14ac:dyDescent="0.25">
      <c r="A2435" s="60"/>
      <c r="B2435" s="60"/>
      <c r="C2435" s="60"/>
      <c r="D2435" s="60"/>
      <c r="E2435" s="60"/>
      <c r="F2435" s="60"/>
      <c r="G2435" s="60"/>
      <c r="H2435" s="61"/>
      <c r="I2435" s="62"/>
      <c r="J2435" s="62"/>
      <c r="K2435" s="60"/>
      <c r="L2435" s="60"/>
      <c r="M2435" s="60"/>
    </row>
    <row r="2436" spans="1:13" s="63" customFormat="1" ht="15.75" customHeight="1" x14ac:dyDescent="0.25">
      <c r="A2436" s="60"/>
      <c r="B2436" s="60"/>
      <c r="C2436" s="60"/>
      <c r="D2436" s="60"/>
      <c r="E2436" s="60"/>
      <c r="F2436" s="60"/>
      <c r="G2436" s="60"/>
      <c r="H2436" s="61"/>
      <c r="I2436" s="62"/>
      <c r="J2436" s="62"/>
      <c r="K2436" s="60"/>
      <c r="L2436" s="60"/>
      <c r="M2436" s="60"/>
    </row>
    <row r="2437" spans="1:13" s="63" customFormat="1" ht="15.75" customHeight="1" x14ac:dyDescent="0.25">
      <c r="A2437" s="60"/>
      <c r="B2437" s="60"/>
      <c r="C2437" s="60"/>
      <c r="D2437" s="60"/>
      <c r="E2437" s="60"/>
      <c r="F2437" s="60"/>
      <c r="G2437" s="60"/>
      <c r="H2437" s="61"/>
      <c r="I2437" s="62"/>
      <c r="J2437" s="62"/>
      <c r="K2437" s="60"/>
      <c r="L2437" s="60"/>
      <c r="M2437" s="60"/>
    </row>
    <row r="2438" spans="1:13" s="63" customFormat="1" ht="15.75" customHeight="1" x14ac:dyDescent="0.25">
      <c r="A2438" s="60"/>
      <c r="B2438" s="60"/>
      <c r="C2438" s="60"/>
      <c r="D2438" s="60"/>
      <c r="E2438" s="60"/>
      <c r="F2438" s="60"/>
      <c r="G2438" s="60"/>
      <c r="H2438" s="61"/>
      <c r="I2438" s="62"/>
      <c r="J2438" s="62"/>
      <c r="K2438" s="60"/>
      <c r="L2438" s="60"/>
      <c r="M2438" s="60"/>
    </row>
    <row r="2439" spans="1:13" s="63" customFormat="1" ht="15.75" customHeight="1" x14ac:dyDescent="0.25">
      <c r="A2439" s="60"/>
      <c r="B2439" s="60"/>
      <c r="C2439" s="60"/>
      <c r="D2439" s="60"/>
      <c r="E2439" s="60"/>
      <c r="F2439" s="60"/>
      <c r="G2439" s="60"/>
      <c r="H2439" s="61"/>
      <c r="I2439" s="62"/>
      <c r="J2439" s="62"/>
      <c r="K2439" s="60"/>
      <c r="L2439" s="60"/>
      <c r="M2439" s="60"/>
    </row>
    <row r="2440" spans="1:13" s="63" customFormat="1" ht="15.75" customHeight="1" x14ac:dyDescent="0.25">
      <c r="A2440" s="60"/>
      <c r="B2440" s="60"/>
      <c r="C2440" s="60"/>
      <c r="D2440" s="60"/>
      <c r="E2440" s="60"/>
      <c r="F2440" s="60"/>
      <c r="G2440" s="60"/>
      <c r="H2440" s="61"/>
      <c r="I2440" s="62"/>
      <c r="J2440" s="62"/>
      <c r="K2440" s="60"/>
      <c r="L2440" s="60"/>
      <c r="M2440" s="60"/>
    </row>
    <row r="2441" spans="1:13" s="63" customFormat="1" ht="15.75" customHeight="1" x14ac:dyDescent="0.25">
      <c r="A2441" s="60"/>
      <c r="B2441" s="60"/>
      <c r="C2441" s="60"/>
      <c r="D2441" s="60"/>
      <c r="E2441" s="60"/>
      <c r="F2441" s="60"/>
      <c r="G2441" s="60"/>
      <c r="H2441" s="61"/>
      <c r="I2441" s="62"/>
      <c r="J2441" s="62"/>
      <c r="K2441" s="60"/>
      <c r="L2441" s="60"/>
      <c r="M2441" s="60"/>
    </row>
    <row r="2442" spans="1:13" s="63" customFormat="1" ht="15.75" customHeight="1" x14ac:dyDescent="0.25">
      <c r="A2442" s="60"/>
      <c r="B2442" s="60"/>
      <c r="C2442" s="60"/>
      <c r="D2442" s="60"/>
      <c r="E2442" s="60"/>
      <c r="F2442" s="60"/>
      <c r="G2442" s="60"/>
      <c r="H2442" s="61"/>
      <c r="I2442" s="62"/>
      <c r="J2442" s="62"/>
      <c r="K2442" s="60"/>
      <c r="L2442" s="60"/>
      <c r="M2442" s="60"/>
    </row>
    <row r="2443" spans="1:13" s="63" customFormat="1" ht="15.75" customHeight="1" x14ac:dyDescent="0.25">
      <c r="A2443" s="60"/>
      <c r="B2443" s="60"/>
      <c r="C2443" s="60"/>
      <c r="D2443" s="60"/>
      <c r="E2443" s="60"/>
      <c r="F2443" s="60"/>
      <c r="G2443" s="60"/>
      <c r="H2443" s="61"/>
      <c r="I2443" s="62"/>
      <c r="J2443" s="62"/>
      <c r="K2443" s="60"/>
      <c r="L2443" s="60"/>
      <c r="M2443" s="60"/>
    </row>
    <row r="2444" spans="1:13" s="63" customFormat="1" ht="15.75" customHeight="1" x14ac:dyDescent="0.25">
      <c r="A2444" s="60"/>
      <c r="B2444" s="60"/>
      <c r="C2444" s="60"/>
      <c r="D2444" s="60"/>
      <c r="E2444" s="60"/>
      <c r="F2444" s="60"/>
      <c r="G2444" s="60"/>
      <c r="H2444" s="61"/>
      <c r="I2444" s="62"/>
      <c r="J2444" s="62"/>
      <c r="K2444" s="60"/>
      <c r="L2444" s="60"/>
      <c r="M2444" s="60"/>
    </row>
    <row r="2445" spans="1:13" s="63" customFormat="1" ht="15.75" customHeight="1" x14ac:dyDescent="0.25">
      <c r="A2445" s="60"/>
      <c r="B2445" s="60"/>
      <c r="C2445" s="60"/>
      <c r="D2445" s="60"/>
      <c r="E2445" s="60"/>
      <c r="F2445" s="60"/>
      <c r="G2445" s="60"/>
      <c r="H2445" s="61"/>
      <c r="I2445" s="62"/>
      <c r="J2445" s="62"/>
      <c r="K2445" s="60"/>
      <c r="L2445" s="60"/>
      <c r="M2445" s="60"/>
    </row>
    <row r="2446" spans="1:13" s="63" customFormat="1" ht="15.75" customHeight="1" x14ac:dyDescent="0.25">
      <c r="A2446" s="60"/>
      <c r="B2446" s="60"/>
      <c r="C2446" s="60"/>
      <c r="D2446" s="60"/>
      <c r="E2446" s="60"/>
      <c r="F2446" s="60"/>
      <c r="G2446" s="60"/>
      <c r="H2446" s="61"/>
      <c r="I2446" s="62"/>
      <c r="J2446" s="62"/>
      <c r="K2446" s="60"/>
      <c r="L2446" s="60"/>
      <c r="M2446" s="60"/>
    </row>
    <row r="2447" spans="1:13" s="63" customFormat="1" ht="15.75" customHeight="1" x14ac:dyDescent="0.25">
      <c r="A2447" s="60"/>
      <c r="B2447" s="60"/>
      <c r="C2447" s="60"/>
      <c r="D2447" s="60"/>
      <c r="E2447" s="60"/>
      <c r="F2447" s="60"/>
      <c r="G2447" s="60"/>
      <c r="H2447" s="61"/>
      <c r="I2447" s="62"/>
      <c r="J2447" s="62"/>
      <c r="K2447" s="60"/>
      <c r="L2447" s="60"/>
      <c r="M2447" s="60"/>
    </row>
    <row r="2448" spans="1:13" s="63" customFormat="1" ht="15.75" customHeight="1" x14ac:dyDescent="0.25">
      <c r="A2448" s="60"/>
      <c r="B2448" s="60"/>
      <c r="C2448" s="60"/>
      <c r="D2448" s="60"/>
      <c r="E2448" s="60"/>
      <c r="F2448" s="60"/>
      <c r="G2448" s="60"/>
      <c r="H2448" s="61"/>
      <c r="I2448" s="62"/>
      <c r="J2448" s="62"/>
      <c r="K2448" s="60"/>
      <c r="L2448" s="60"/>
      <c r="M2448" s="60"/>
    </row>
    <row r="2449" spans="1:13" s="63" customFormat="1" ht="15.75" customHeight="1" x14ac:dyDescent="0.25">
      <c r="A2449" s="60"/>
      <c r="B2449" s="60"/>
      <c r="C2449" s="60"/>
      <c r="D2449" s="60"/>
      <c r="E2449" s="60"/>
      <c r="F2449" s="60"/>
      <c r="G2449" s="60"/>
      <c r="H2449" s="61"/>
      <c r="I2449" s="62"/>
      <c r="J2449" s="62"/>
      <c r="K2449" s="60"/>
      <c r="L2449" s="60"/>
      <c r="M2449" s="60"/>
    </row>
    <row r="2450" spans="1:13" s="63" customFormat="1" ht="15.75" customHeight="1" x14ac:dyDescent="0.25">
      <c r="A2450" s="60"/>
      <c r="B2450" s="60"/>
      <c r="C2450" s="60"/>
      <c r="D2450" s="60"/>
      <c r="E2450" s="60"/>
      <c r="F2450" s="60"/>
      <c r="G2450" s="60"/>
      <c r="H2450" s="61"/>
      <c r="I2450" s="62"/>
      <c r="J2450" s="62"/>
      <c r="K2450" s="60"/>
      <c r="L2450" s="60"/>
      <c r="M2450" s="60"/>
    </row>
    <row r="2451" spans="1:13" s="63" customFormat="1" ht="15.75" customHeight="1" x14ac:dyDescent="0.25">
      <c r="A2451" s="60"/>
      <c r="B2451" s="60"/>
      <c r="C2451" s="60"/>
      <c r="D2451" s="60"/>
      <c r="E2451" s="60"/>
      <c r="F2451" s="60"/>
      <c r="G2451" s="60"/>
      <c r="H2451" s="61"/>
      <c r="I2451" s="62"/>
      <c r="J2451" s="62"/>
      <c r="K2451" s="60"/>
      <c r="L2451" s="60"/>
      <c r="M2451" s="60"/>
    </row>
    <row r="2452" spans="1:13" s="63" customFormat="1" ht="15.75" customHeight="1" x14ac:dyDescent="0.25">
      <c r="A2452" s="60"/>
      <c r="B2452" s="60"/>
      <c r="C2452" s="60"/>
      <c r="D2452" s="60"/>
      <c r="E2452" s="60"/>
      <c r="F2452" s="60"/>
      <c r="G2452" s="60"/>
      <c r="H2452" s="61"/>
      <c r="I2452" s="62"/>
      <c r="J2452" s="62"/>
      <c r="K2452" s="60"/>
      <c r="L2452" s="60"/>
      <c r="M2452" s="60"/>
    </row>
    <row r="2453" spans="1:13" s="63" customFormat="1" ht="15.75" customHeight="1" x14ac:dyDescent="0.25">
      <c r="A2453" s="60"/>
      <c r="B2453" s="60"/>
      <c r="C2453" s="60"/>
      <c r="D2453" s="60"/>
      <c r="E2453" s="60"/>
      <c r="F2453" s="60"/>
      <c r="G2453" s="60"/>
      <c r="H2453" s="61"/>
      <c r="I2453" s="62"/>
      <c r="J2453" s="62"/>
      <c r="K2453" s="60"/>
      <c r="L2453" s="60"/>
      <c r="M2453" s="60"/>
    </row>
    <row r="2454" spans="1:13" s="63" customFormat="1" ht="15.75" customHeight="1" x14ac:dyDescent="0.25">
      <c r="A2454" s="60"/>
      <c r="B2454" s="60"/>
      <c r="C2454" s="60"/>
      <c r="D2454" s="60"/>
      <c r="E2454" s="60"/>
      <c r="F2454" s="60"/>
      <c r="G2454" s="60"/>
      <c r="H2454" s="61"/>
      <c r="I2454" s="62"/>
      <c r="J2454" s="62"/>
      <c r="K2454" s="60"/>
      <c r="L2454" s="60"/>
      <c r="M2454" s="60"/>
    </row>
    <row r="2455" spans="1:13" s="63" customFormat="1" ht="15.75" customHeight="1" x14ac:dyDescent="0.25">
      <c r="A2455" s="60"/>
      <c r="B2455" s="60"/>
      <c r="C2455" s="60"/>
      <c r="D2455" s="60"/>
      <c r="E2455" s="60"/>
      <c r="F2455" s="60"/>
      <c r="G2455" s="60"/>
      <c r="H2455" s="61"/>
      <c r="I2455" s="62"/>
      <c r="J2455" s="62"/>
      <c r="K2455" s="60"/>
      <c r="L2455" s="60"/>
      <c r="M2455" s="60"/>
    </row>
    <row r="2456" spans="1:13" s="63" customFormat="1" ht="15.75" customHeight="1" x14ac:dyDescent="0.25">
      <c r="A2456" s="60"/>
      <c r="B2456" s="60"/>
      <c r="C2456" s="60"/>
      <c r="D2456" s="60"/>
      <c r="E2456" s="60"/>
      <c r="F2456" s="60"/>
      <c r="G2456" s="60"/>
      <c r="H2456" s="61"/>
      <c r="I2456" s="62"/>
      <c r="J2456" s="62"/>
      <c r="K2456" s="60"/>
      <c r="L2456" s="60"/>
      <c r="M2456" s="60"/>
    </row>
    <row r="2457" spans="1:13" s="63" customFormat="1" ht="15.75" customHeight="1" x14ac:dyDescent="0.25">
      <c r="A2457" s="60"/>
      <c r="B2457" s="60"/>
      <c r="C2457" s="60"/>
      <c r="D2457" s="60"/>
      <c r="E2457" s="60"/>
      <c r="F2457" s="60"/>
      <c r="G2457" s="60"/>
      <c r="H2457" s="61"/>
      <c r="I2457" s="62"/>
      <c r="J2457" s="62"/>
      <c r="K2457" s="60"/>
      <c r="L2457" s="60"/>
      <c r="M2457" s="60"/>
    </row>
    <row r="2458" spans="1:13" s="63" customFormat="1" ht="15.75" customHeight="1" x14ac:dyDescent="0.25">
      <c r="A2458" s="60"/>
      <c r="B2458" s="60"/>
      <c r="C2458" s="60"/>
      <c r="D2458" s="60"/>
      <c r="E2458" s="60"/>
      <c r="F2458" s="60"/>
      <c r="G2458" s="60"/>
      <c r="H2458" s="61"/>
      <c r="I2458" s="62"/>
      <c r="J2458" s="62"/>
      <c r="K2458" s="60"/>
      <c r="L2458" s="60"/>
      <c r="M2458" s="60"/>
    </row>
    <row r="2459" spans="1:13" s="63" customFormat="1" ht="15.75" customHeight="1" x14ac:dyDescent="0.25">
      <c r="A2459" s="60"/>
      <c r="B2459" s="60"/>
      <c r="C2459" s="60"/>
      <c r="D2459" s="60"/>
      <c r="E2459" s="60"/>
      <c r="F2459" s="60"/>
      <c r="G2459" s="60"/>
      <c r="H2459" s="61"/>
      <c r="I2459" s="62"/>
      <c r="J2459" s="62"/>
      <c r="K2459" s="60"/>
      <c r="L2459" s="60"/>
      <c r="M2459" s="60"/>
    </row>
    <row r="2460" spans="1:13" s="63" customFormat="1" ht="15.75" customHeight="1" x14ac:dyDescent="0.25">
      <c r="A2460" s="60"/>
      <c r="B2460" s="60"/>
      <c r="C2460" s="60"/>
      <c r="D2460" s="60"/>
      <c r="E2460" s="60"/>
      <c r="F2460" s="60"/>
      <c r="G2460" s="60"/>
      <c r="H2460" s="61"/>
      <c r="I2460" s="62"/>
      <c r="J2460" s="62"/>
      <c r="K2460" s="60"/>
      <c r="L2460" s="60"/>
      <c r="M2460" s="60"/>
    </row>
    <row r="2461" spans="1:13" s="63" customFormat="1" ht="15.75" customHeight="1" x14ac:dyDescent="0.25">
      <c r="A2461" s="60"/>
      <c r="B2461" s="60"/>
      <c r="C2461" s="60"/>
      <c r="D2461" s="60"/>
      <c r="E2461" s="60"/>
      <c r="F2461" s="60"/>
      <c r="G2461" s="60"/>
      <c r="H2461" s="61"/>
      <c r="I2461" s="62"/>
      <c r="J2461" s="62"/>
      <c r="K2461" s="60"/>
      <c r="L2461" s="60"/>
      <c r="M2461" s="60"/>
    </row>
    <row r="2462" spans="1:13" s="63" customFormat="1" ht="15.75" customHeight="1" x14ac:dyDescent="0.25">
      <c r="A2462" s="60"/>
      <c r="B2462" s="60"/>
      <c r="C2462" s="60"/>
      <c r="D2462" s="60"/>
      <c r="E2462" s="60"/>
      <c r="F2462" s="60"/>
      <c r="G2462" s="60"/>
      <c r="H2462" s="61"/>
      <c r="I2462" s="62"/>
      <c r="J2462" s="62"/>
      <c r="K2462" s="60"/>
      <c r="L2462" s="60"/>
      <c r="M2462" s="60"/>
    </row>
    <row r="2463" spans="1:13" s="63" customFormat="1" ht="15.75" customHeight="1" x14ac:dyDescent="0.25">
      <c r="A2463" s="60"/>
      <c r="B2463" s="60"/>
      <c r="C2463" s="60"/>
      <c r="D2463" s="60"/>
      <c r="E2463" s="60"/>
      <c r="F2463" s="60"/>
      <c r="G2463" s="60"/>
      <c r="H2463" s="61"/>
      <c r="I2463" s="62"/>
      <c r="J2463" s="62"/>
      <c r="K2463" s="60"/>
      <c r="L2463" s="60"/>
      <c r="M2463" s="60"/>
    </row>
    <row r="2464" spans="1:13" s="63" customFormat="1" ht="15.75" customHeight="1" x14ac:dyDescent="0.25">
      <c r="A2464" s="60"/>
      <c r="B2464" s="60"/>
      <c r="C2464" s="60"/>
      <c r="D2464" s="60"/>
      <c r="E2464" s="60"/>
      <c r="F2464" s="60"/>
      <c r="G2464" s="60"/>
      <c r="H2464" s="61"/>
      <c r="I2464" s="62"/>
      <c r="J2464" s="62"/>
      <c r="K2464" s="60"/>
      <c r="L2464" s="60"/>
      <c r="M2464" s="60"/>
    </row>
    <row r="2465" spans="1:13" s="63" customFormat="1" ht="15.75" customHeight="1" x14ac:dyDescent="0.25">
      <c r="A2465" s="60"/>
      <c r="B2465" s="60"/>
      <c r="C2465" s="60"/>
      <c r="D2465" s="60"/>
      <c r="E2465" s="60"/>
      <c r="F2465" s="60"/>
      <c r="G2465" s="60"/>
      <c r="H2465" s="61"/>
      <c r="I2465" s="62"/>
      <c r="J2465" s="62"/>
      <c r="K2465" s="60"/>
      <c r="L2465" s="60"/>
      <c r="M2465" s="60"/>
    </row>
    <row r="2466" spans="1:13" s="63" customFormat="1" ht="15.75" customHeight="1" x14ac:dyDescent="0.25">
      <c r="A2466" s="60"/>
      <c r="B2466" s="60"/>
      <c r="C2466" s="60"/>
      <c r="D2466" s="60"/>
      <c r="E2466" s="60"/>
      <c r="F2466" s="60"/>
      <c r="G2466" s="60"/>
      <c r="H2466" s="61"/>
      <c r="I2466" s="62"/>
      <c r="J2466" s="62"/>
      <c r="K2466" s="60"/>
      <c r="L2466" s="60"/>
      <c r="M2466" s="60"/>
    </row>
    <row r="2467" spans="1:13" s="63" customFormat="1" ht="15.75" customHeight="1" x14ac:dyDescent="0.25">
      <c r="A2467" s="60"/>
      <c r="B2467" s="60"/>
      <c r="C2467" s="60"/>
      <c r="D2467" s="60"/>
      <c r="E2467" s="60"/>
      <c r="F2467" s="60"/>
      <c r="G2467" s="60"/>
      <c r="H2467" s="61"/>
      <c r="I2467" s="62"/>
      <c r="J2467" s="62"/>
      <c r="K2467" s="60"/>
      <c r="L2467" s="60"/>
      <c r="M2467" s="60"/>
    </row>
    <row r="2468" spans="1:13" s="63" customFormat="1" ht="15.75" customHeight="1" x14ac:dyDescent="0.25">
      <c r="A2468" s="60"/>
      <c r="B2468" s="60"/>
      <c r="C2468" s="60"/>
      <c r="D2468" s="60"/>
      <c r="E2468" s="60"/>
      <c r="F2468" s="60"/>
      <c r="G2468" s="60"/>
      <c r="H2468" s="61"/>
      <c r="I2468" s="62"/>
      <c r="J2468" s="62"/>
      <c r="K2468" s="60"/>
      <c r="L2468" s="60"/>
      <c r="M2468" s="60"/>
    </row>
    <row r="2469" spans="1:13" s="63" customFormat="1" ht="15.75" customHeight="1" x14ac:dyDescent="0.25">
      <c r="A2469" s="60"/>
      <c r="B2469" s="60"/>
      <c r="C2469" s="60"/>
      <c r="D2469" s="60"/>
      <c r="E2469" s="60"/>
      <c r="F2469" s="60"/>
      <c r="G2469" s="60"/>
      <c r="H2469" s="61"/>
      <c r="I2469" s="62"/>
      <c r="J2469" s="62"/>
      <c r="K2469" s="60"/>
      <c r="L2469" s="60"/>
      <c r="M2469" s="60"/>
    </row>
    <row r="2470" spans="1:13" s="63" customFormat="1" ht="15.75" customHeight="1" x14ac:dyDescent="0.25">
      <c r="A2470" s="60"/>
      <c r="B2470" s="60"/>
      <c r="C2470" s="60"/>
      <c r="D2470" s="60"/>
      <c r="E2470" s="60"/>
      <c r="F2470" s="60"/>
      <c r="G2470" s="60"/>
      <c r="H2470" s="61"/>
      <c r="I2470" s="62"/>
      <c r="J2470" s="62"/>
      <c r="K2470" s="60"/>
      <c r="L2470" s="60"/>
      <c r="M2470" s="60"/>
    </row>
    <row r="2471" spans="1:13" s="63" customFormat="1" ht="15.75" customHeight="1" x14ac:dyDescent="0.25">
      <c r="A2471" s="60"/>
      <c r="B2471" s="60"/>
      <c r="C2471" s="60"/>
      <c r="D2471" s="60"/>
      <c r="E2471" s="60"/>
      <c r="F2471" s="60"/>
      <c r="G2471" s="60"/>
      <c r="H2471" s="61"/>
      <c r="I2471" s="62"/>
      <c r="J2471" s="62"/>
      <c r="K2471" s="60"/>
      <c r="L2471" s="60"/>
      <c r="M2471" s="60"/>
    </row>
    <row r="2472" spans="1:13" s="63" customFormat="1" ht="15.75" customHeight="1" x14ac:dyDescent="0.25">
      <c r="A2472" s="60"/>
      <c r="B2472" s="60"/>
      <c r="C2472" s="60"/>
      <c r="D2472" s="60"/>
      <c r="E2472" s="60"/>
      <c r="F2472" s="60"/>
      <c r="G2472" s="60"/>
      <c r="H2472" s="61"/>
      <c r="I2472" s="62"/>
      <c r="J2472" s="62"/>
      <c r="K2472" s="60"/>
      <c r="L2472" s="60"/>
      <c r="M2472" s="60"/>
    </row>
    <row r="2473" spans="1:13" s="63" customFormat="1" ht="15.75" customHeight="1" x14ac:dyDescent="0.25">
      <c r="A2473" s="60"/>
      <c r="B2473" s="60"/>
      <c r="C2473" s="60"/>
      <c r="D2473" s="60"/>
      <c r="E2473" s="60"/>
      <c r="F2473" s="60"/>
      <c r="G2473" s="60"/>
      <c r="H2473" s="61"/>
      <c r="I2473" s="62"/>
      <c r="J2473" s="62"/>
      <c r="K2473" s="60"/>
      <c r="L2473" s="60"/>
      <c r="M2473" s="60"/>
    </row>
    <row r="2474" spans="1:13" s="63" customFormat="1" ht="15.75" customHeight="1" x14ac:dyDescent="0.25">
      <c r="A2474" s="60"/>
      <c r="B2474" s="60"/>
      <c r="C2474" s="60"/>
      <c r="D2474" s="60"/>
      <c r="E2474" s="60"/>
      <c r="F2474" s="60"/>
      <c r="G2474" s="60"/>
      <c r="H2474" s="61"/>
      <c r="I2474" s="62"/>
      <c r="J2474" s="62"/>
      <c r="K2474" s="60"/>
      <c r="L2474" s="60"/>
      <c r="M2474" s="60"/>
    </row>
    <row r="2475" spans="1:13" s="63" customFormat="1" ht="15.75" customHeight="1" x14ac:dyDescent="0.25">
      <c r="A2475" s="60"/>
      <c r="B2475" s="60"/>
      <c r="C2475" s="60"/>
      <c r="D2475" s="60"/>
      <c r="E2475" s="60"/>
      <c r="F2475" s="60"/>
      <c r="G2475" s="60"/>
      <c r="H2475" s="61"/>
      <c r="I2475" s="62"/>
      <c r="J2475" s="62"/>
      <c r="K2475" s="60"/>
      <c r="L2475" s="60"/>
      <c r="M2475" s="60"/>
    </row>
    <row r="2476" spans="1:13" s="63" customFormat="1" ht="15.75" customHeight="1" x14ac:dyDescent="0.25">
      <c r="A2476" s="60"/>
      <c r="B2476" s="60"/>
      <c r="C2476" s="60"/>
      <c r="D2476" s="60"/>
      <c r="E2476" s="60"/>
      <c r="F2476" s="60"/>
      <c r="G2476" s="60"/>
      <c r="H2476" s="61"/>
      <c r="I2476" s="62"/>
      <c r="J2476" s="62"/>
      <c r="K2476" s="60"/>
      <c r="L2476" s="60"/>
      <c r="M2476" s="60"/>
    </row>
    <row r="2477" spans="1:13" s="63" customFormat="1" ht="15.75" customHeight="1" x14ac:dyDescent="0.25">
      <c r="A2477" s="60"/>
      <c r="B2477" s="60"/>
      <c r="C2477" s="60"/>
      <c r="D2477" s="60"/>
      <c r="E2477" s="60"/>
      <c r="F2477" s="60"/>
      <c r="G2477" s="60"/>
      <c r="H2477" s="61"/>
      <c r="I2477" s="62"/>
      <c r="J2477" s="62"/>
      <c r="K2477" s="60"/>
      <c r="L2477" s="60"/>
      <c r="M2477" s="60"/>
    </row>
    <row r="2478" spans="1:13" s="63" customFormat="1" ht="15.75" customHeight="1" x14ac:dyDescent="0.25">
      <c r="A2478" s="60"/>
      <c r="B2478" s="60"/>
      <c r="C2478" s="60"/>
      <c r="D2478" s="60"/>
      <c r="E2478" s="60"/>
      <c r="F2478" s="60"/>
      <c r="G2478" s="60"/>
      <c r="H2478" s="61"/>
      <c r="I2478" s="62"/>
      <c r="J2478" s="62"/>
      <c r="K2478" s="60"/>
      <c r="L2478" s="60"/>
      <c r="M2478" s="60"/>
    </row>
    <row r="2479" spans="1:13" s="63" customFormat="1" ht="15.75" customHeight="1" x14ac:dyDescent="0.25">
      <c r="A2479" s="60"/>
      <c r="B2479" s="60"/>
      <c r="C2479" s="60"/>
      <c r="D2479" s="60"/>
      <c r="E2479" s="60"/>
      <c r="F2479" s="60"/>
      <c r="G2479" s="60"/>
      <c r="H2479" s="61"/>
      <c r="I2479" s="62"/>
      <c r="J2479" s="62"/>
      <c r="K2479" s="60"/>
      <c r="L2479" s="60"/>
      <c r="M2479" s="60"/>
    </row>
    <row r="2480" spans="1:13" s="63" customFormat="1" ht="15.75" customHeight="1" x14ac:dyDescent="0.25">
      <c r="A2480" s="60"/>
      <c r="B2480" s="60"/>
      <c r="C2480" s="60"/>
      <c r="D2480" s="60"/>
      <c r="E2480" s="60"/>
      <c r="F2480" s="60"/>
      <c r="G2480" s="60"/>
      <c r="H2480" s="61"/>
      <c r="I2480" s="62"/>
      <c r="J2480" s="62"/>
      <c r="K2480" s="60"/>
      <c r="L2480" s="60"/>
      <c r="M2480" s="60"/>
    </row>
    <row r="2481" spans="1:13" s="63" customFormat="1" ht="15.75" customHeight="1" x14ac:dyDescent="0.25">
      <c r="A2481" s="60"/>
      <c r="B2481" s="60"/>
      <c r="C2481" s="60"/>
      <c r="D2481" s="60"/>
      <c r="E2481" s="60"/>
      <c r="F2481" s="60"/>
      <c r="G2481" s="60"/>
      <c r="H2481" s="61"/>
      <c r="I2481" s="62"/>
      <c r="J2481" s="62"/>
      <c r="K2481" s="60"/>
      <c r="L2481" s="60"/>
      <c r="M2481" s="60"/>
    </row>
    <row r="2482" spans="1:13" s="63" customFormat="1" ht="15.75" customHeight="1" x14ac:dyDescent="0.25">
      <c r="A2482" s="60"/>
      <c r="B2482" s="60"/>
      <c r="C2482" s="60"/>
      <c r="D2482" s="60"/>
      <c r="E2482" s="60"/>
      <c r="F2482" s="60"/>
      <c r="G2482" s="60"/>
      <c r="H2482" s="61"/>
      <c r="I2482" s="62"/>
      <c r="J2482" s="62"/>
      <c r="K2482" s="60"/>
      <c r="L2482" s="60"/>
      <c r="M2482" s="60"/>
    </row>
    <row r="2483" spans="1:13" s="63" customFormat="1" ht="15.75" customHeight="1" x14ac:dyDescent="0.25">
      <c r="A2483" s="60"/>
      <c r="B2483" s="60"/>
      <c r="C2483" s="60"/>
      <c r="D2483" s="60"/>
      <c r="E2483" s="60"/>
      <c r="F2483" s="60"/>
      <c r="G2483" s="60"/>
      <c r="H2483" s="61"/>
      <c r="I2483" s="62"/>
      <c r="J2483" s="62"/>
      <c r="K2483" s="60"/>
      <c r="L2483" s="60"/>
      <c r="M2483" s="60"/>
    </row>
    <row r="2484" spans="1:13" s="63" customFormat="1" ht="15.75" customHeight="1" x14ac:dyDescent="0.25">
      <c r="A2484" s="60"/>
      <c r="B2484" s="60"/>
      <c r="C2484" s="60"/>
      <c r="D2484" s="60"/>
      <c r="E2484" s="60"/>
      <c r="F2484" s="60"/>
      <c r="G2484" s="60"/>
      <c r="H2484" s="61"/>
      <c r="I2484" s="62"/>
      <c r="J2484" s="62"/>
      <c r="K2484" s="60"/>
      <c r="L2484" s="60"/>
      <c r="M2484" s="60"/>
    </row>
    <row r="2485" spans="1:13" s="63" customFormat="1" ht="15.75" customHeight="1" x14ac:dyDescent="0.25">
      <c r="A2485" s="60"/>
      <c r="B2485" s="60"/>
      <c r="C2485" s="60"/>
      <c r="D2485" s="60"/>
      <c r="E2485" s="60"/>
      <c r="F2485" s="60"/>
      <c r="G2485" s="60"/>
      <c r="H2485" s="61"/>
      <c r="I2485" s="62"/>
      <c r="J2485" s="62"/>
      <c r="K2485" s="60"/>
      <c r="L2485" s="60"/>
      <c r="M2485" s="60"/>
    </row>
    <row r="2486" spans="1:13" s="63" customFormat="1" ht="15.75" customHeight="1" x14ac:dyDescent="0.25">
      <c r="A2486" s="60"/>
      <c r="B2486" s="60"/>
      <c r="C2486" s="60"/>
      <c r="D2486" s="60"/>
      <c r="E2486" s="60"/>
      <c r="F2486" s="60"/>
      <c r="G2486" s="60"/>
      <c r="H2486" s="61"/>
      <c r="I2486" s="62"/>
      <c r="J2486" s="62"/>
      <c r="K2486" s="60"/>
      <c r="L2486" s="60"/>
      <c r="M2486" s="60"/>
    </row>
    <row r="2487" spans="1:13" s="63" customFormat="1" ht="15.75" customHeight="1" x14ac:dyDescent="0.25">
      <c r="A2487" s="60"/>
      <c r="B2487" s="60"/>
      <c r="C2487" s="60"/>
      <c r="D2487" s="60"/>
      <c r="E2487" s="60"/>
      <c r="F2487" s="60"/>
      <c r="G2487" s="60"/>
      <c r="H2487" s="61"/>
      <c r="I2487" s="62"/>
      <c r="J2487" s="62"/>
      <c r="K2487" s="60"/>
      <c r="L2487" s="60"/>
      <c r="M2487" s="60"/>
    </row>
    <row r="2488" spans="1:13" s="63" customFormat="1" ht="15.75" customHeight="1" x14ac:dyDescent="0.25">
      <c r="A2488" s="60"/>
      <c r="B2488" s="60"/>
      <c r="C2488" s="60"/>
      <c r="D2488" s="60"/>
      <c r="E2488" s="60"/>
      <c r="F2488" s="60"/>
      <c r="G2488" s="60"/>
      <c r="H2488" s="61"/>
      <c r="I2488" s="62"/>
      <c r="J2488" s="62"/>
      <c r="K2488" s="60"/>
      <c r="L2488" s="60"/>
      <c r="M2488" s="60"/>
    </row>
    <row r="2489" spans="1:13" s="63" customFormat="1" ht="15.75" customHeight="1" x14ac:dyDescent="0.25">
      <c r="A2489" s="60"/>
      <c r="B2489" s="60"/>
      <c r="C2489" s="60"/>
      <c r="D2489" s="60"/>
      <c r="E2489" s="60"/>
      <c r="F2489" s="60"/>
      <c r="G2489" s="60"/>
      <c r="H2489" s="61"/>
      <c r="I2489" s="62"/>
      <c r="J2489" s="62"/>
      <c r="K2489" s="60"/>
      <c r="L2489" s="60"/>
      <c r="M2489" s="60"/>
    </row>
    <row r="2490" spans="1:13" s="63" customFormat="1" ht="15.75" customHeight="1" x14ac:dyDescent="0.25">
      <c r="A2490" s="60"/>
      <c r="B2490" s="60"/>
      <c r="C2490" s="60"/>
      <c r="D2490" s="60"/>
      <c r="E2490" s="60"/>
      <c r="F2490" s="60"/>
      <c r="G2490" s="60"/>
      <c r="H2490" s="61"/>
      <c r="I2490" s="62"/>
      <c r="J2490" s="62"/>
      <c r="K2490" s="60"/>
      <c r="L2490" s="60"/>
      <c r="M2490" s="60"/>
    </row>
    <row r="2491" spans="1:13" s="63" customFormat="1" ht="15.75" customHeight="1" x14ac:dyDescent="0.25">
      <c r="A2491" s="60"/>
      <c r="B2491" s="60"/>
      <c r="C2491" s="60"/>
      <c r="D2491" s="60"/>
      <c r="E2491" s="60"/>
      <c r="F2491" s="60"/>
      <c r="G2491" s="60"/>
      <c r="H2491" s="61"/>
      <c r="I2491" s="62"/>
      <c r="J2491" s="62"/>
      <c r="K2491" s="60"/>
      <c r="L2491" s="60"/>
      <c r="M2491" s="60"/>
    </row>
    <row r="2492" spans="1:13" s="63" customFormat="1" ht="15.75" customHeight="1" x14ac:dyDescent="0.25">
      <c r="A2492" s="60"/>
      <c r="B2492" s="60"/>
      <c r="C2492" s="60"/>
      <c r="D2492" s="60"/>
      <c r="E2492" s="60"/>
      <c r="F2492" s="60"/>
      <c r="G2492" s="60"/>
      <c r="H2492" s="61"/>
      <c r="I2492" s="62"/>
      <c r="J2492" s="62"/>
      <c r="K2492" s="60"/>
      <c r="L2492" s="60"/>
      <c r="M2492" s="60"/>
    </row>
    <row r="2493" spans="1:13" s="63" customFormat="1" ht="15.75" customHeight="1" x14ac:dyDescent="0.25">
      <c r="A2493" s="60"/>
      <c r="B2493" s="60"/>
      <c r="C2493" s="60"/>
      <c r="D2493" s="60"/>
      <c r="E2493" s="60"/>
      <c r="F2493" s="60"/>
      <c r="G2493" s="60"/>
      <c r="H2493" s="61"/>
      <c r="I2493" s="62"/>
      <c r="J2493" s="62"/>
      <c r="K2493" s="60"/>
      <c r="L2493" s="60"/>
      <c r="M2493" s="60"/>
    </row>
    <row r="2494" spans="1:13" s="63" customFormat="1" ht="15.75" customHeight="1" x14ac:dyDescent="0.25">
      <c r="A2494" s="60"/>
      <c r="B2494" s="60"/>
      <c r="C2494" s="60"/>
      <c r="D2494" s="60"/>
      <c r="E2494" s="60"/>
      <c r="F2494" s="60"/>
      <c r="G2494" s="60"/>
      <c r="H2494" s="61"/>
      <c r="I2494" s="62"/>
      <c r="J2494" s="62"/>
      <c r="K2494" s="60"/>
      <c r="L2494" s="60"/>
      <c r="M2494" s="60"/>
    </row>
    <row r="2495" spans="1:13" s="63" customFormat="1" ht="15.75" customHeight="1" x14ac:dyDescent="0.25">
      <c r="A2495" s="60"/>
      <c r="B2495" s="60"/>
      <c r="C2495" s="60"/>
      <c r="D2495" s="60"/>
      <c r="E2495" s="60"/>
      <c r="F2495" s="60"/>
      <c r="G2495" s="60"/>
      <c r="H2495" s="61"/>
      <c r="I2495" s="62"/>
      <c r="J2495" s="62"/>
      <c r="K2495" s="60"/>
      <c r="L2495" s="60"/>
      <c r="M2495" s="60"/>
    </row>
    <row r="2496" spans="1:13" s="63" customFormat="1" ht="15.75" customHeight="1" x14ac:dyDescent="0.25">
      <c r="A2496" s="60"/>
      <c r="B2496" s="60"/>
      <c r="C2496" s="60"/>
      <c r="D2496" s="60"/>
      <c r="E2496" s="60"/>
      <c r="F2496" s="60"/>
      <c r="G2496" s="60"/>
      <c r="H2496" s="61"/>
      <c r="I2496" s="62"/>
      <c r="J2496" s="62"/>
      <c r="K2496" s="60"/>
      <c r="L2496" s="60"/>
      <c r="M2496" s="60"/>
    </row>
    <row r="2497" spans="1:13" s="63" customFormat="1" ht="15.75" customHeight="1" x14ac:dyDescent="0.25">
      <c r="A2497" s="60"/>
      <c r="B2497" s="60"/>
      <c r="C2497" s="60"/>
      <c r="D2497" s="60"/>
      <c r="E2497" s="60"/>
      <c r="F2497" s="60"/>
      <c r="G2497" s="60"/>
      <c r="H2497" s="61"/>
      <c r="I2497" s="62"/>
      <c r="J2497" s="62"/>
      <c r="K2497" s="60"/>
      <c r="L2497" s="60"/>
      <c r="M2497" s="60"/>
    </row>
    <row r="2498" spans="1:13" s="63" customFormat="1" ht="15.75" customHeight="1" x14ac:dyDescent="0.25">
      <c r="A2498" s="60"/>
      <c r="B2498" s="60"/>
      <c r="C2498" s="60"/>
      <c r="D2498" s="60"/>
      <c r="E2498" s="60"/>
      <c r="F2498" s="60"/>
      <c r="G2498" s="60"/>
      <c r="H2498" s="61"/>
      <c r="I2498" s="62"/>
      <c r="J2498" s="62"/>
      <c r="K2498" s="60"/>
      <c r="L2498" s="60"/>
      <c r="M2498" s="60"/>
    </row>
    <row r="2499" spans="1:13" s="63" customFormat="1" ht="15.75" customHeight="1" x14ac:dyDescent="0.25">
      <c r="A2499" s="60"/>
      <c r="B2499" s="60"/>
      <c r="C2499" s="60"/>
      <c r="D2499" s="60"/>
      <c r="E2499" s="60"/>
      <c r="F2499" s="60"/>
      <c r="G2499" s="60"/>
      <c r="H2499" s="61"/>
      <c r="I2499" s="62"/>
      <c r="J2499" s="62"/>
      <c r="K2499" s="60"/>
      <c r="L2499" s="60"/>
      <c r="M2499" s="60"/>
    </row>
    <row r="2500" spans="1:13" s="63" customFormat="1" ht="15.75" customHeight="1" x14ac:dyDescent="0.25">
      <c r="A2500" s="60"/>
      <c r="B2500" s="60"/>
      <c r="C2500" s="60"/>
      <c r="D2500" s="60"/>
      <c r="E2500" s="60"/>
      <c r="F2500" s="60"/>
      <c r="G2500" s="60"/>
      <c r="H2500" s="61"/>
      <c r="I2500" s="62"/>
      <c r="J2500" s="62"/>
      <c r="K2500" s="60"/>
      <c r="L2500" s="60"/>
      <c r="M2500" s="60"/>
    </row>
    <row r="2501" spans="1:13" s="63" customFormat="1" ht="15.75" customHeight="1" x14ac:dyDescent="0.25">
      <c r="A2501" s="60"/>
      <c r="B2501" s="60"/>
      <c r="C2501" s="60"/>
      <c r="D2501" s="60"/>
      <c r="E2501" s="60"/>
      <c r="F2501" s="60"/>
      <c r="G2501" s="60"/>
      <c r="H2501" s="61"/>
      <c r="I2501" s="62"/>
      <c r="J2501" s="62"/>
      <c r="K2501" s="60"/>
      <c r="L2501" s="60"/>
      <c r="M2501" s="60"/>
    </row>
    <row r="2502" spans="1:13" s="63" customFormat="1" ht="15.75" customHeight="1" x14ac:dyDescent="0.25">
      <c r="A2502" s="60"/>
      <c r="B2502" s="60"/>
      <c r="C2502" s="60"/>
      <c r="D2502" s="60"/>
      <c r="E2502" s="60"/>
      <c r="F2502" s="60"/>
      <c r="G2502" s="60"/>
      <c r="H2502" s="61"/>
      <c r="I2502" s="62"/>
      <c r="J2502" s="62"/>
      <c r="K2502" s="60"/>
      <c r="L2502" s="60"/>
      <c r="M2502" s="60"/>
    </row>
    <row r="2503" spans="1:13" s="63" customFormat="1" ht="15.75" customHeight="1" x14ac:dyDescent="0.25">
      <c r="A2503" s="60"/>
      <c r="B2503" s="60"/>
      <c r="C2503" s="60"/>
      <c r="D2503" s="60"/>
      <c r="E2503" s="60"/>
      <c r="F2503" s="60"/>
      <c r="G2503" s="60"/>
      <c r="H2503" s="61"/>
      <c r="I2503" s="62"/>
      <c r="J2503" s="62"/>
      <c r="K2503" s="60"/>
      <c r="L2503" s="60"/>
      <c r="M2503" s="60"/>
    </row>
    <row r="2504" spans="1:13" s="63" customFormat="1" ht="15.75" customHeight="1" x14ac:dyDescent="0.25">
      <c r="A2504" s="60"/>
      <c r="B2504" s="60"/>
      <c r="C2504" s="60"/>
      <c r="D2504" s="60"/>
      <c r="E2504" s="60"/>
      <c r="F2504" s="60"/>
      <c r="G2504" s="60"/>
      <c r="H2504" s="61"/>
      <c r="I2504" s="62"/>
      <c r="J2504" s="62"/>
      <c r="K2504" s="60"/>
      <c r="L2504" s="60"/>
      <c r="M2504" s="60"/>
    </row>
    <row r="2505" spans="1:13" s="63" customFormat="1" ht="15.75" customHeight="1" x14ac:dyDescent="0.25">
      <c r="A2505" s="60"/>
      <c r="B2505" s="60"/>
      <c r="C2505" s="60"/>
      <c r="D2505" s="60"/>
      <c r="E2505" s="60"/>
      <c r="F2505" s="60"/>
      <c r="G2505" s="60"/>
      <c r="H2505" s="61"/>
      <c r="I2505" s="62"/>
      <c r="J2505" s="62"/>
      <c r="K2505" s="60"/>
      <c r="L2505" s="60"/>
      <c r="M2505" s="60"/>
    </row>
    <row r="2506" spans="1:13" s="63" customFormat="1" ht="15.75" customHeight="1" x14ac:dyDescent="0.25">
      <c r="A2506" s="60"/>
      <c r="B2506" s="60"/>
      <c r="C2506" s="60"/>
      <c r="D2506" s="60"/>
      <c r="E2506" s="60"/>
      <c r="F2506" s="60"/>
      <c r="G2506" s="60"/>
      <c r="H2506" s="61"/>
      <c r="I2506" s="62"/>
      <c r="J2506" s="62"/>
      <c r="K2506" s="60"/>
      <c r="L2506" s="60"/>
      <c r="M2506" s="60"/>
    </row>
    <row r="2507" spans="1:13" s="63" customFormat="1" ht="15.75" customHeight="1" x14ac:dyDescent="0.25">
      <c r="A2507" s="60"/>
      <c r="B2507" s="60"/>
      <c r="C2507" s="60"/>
      <c r="D2507" s="60"/>
      <c r="E2507" s="60"/>
      <c r="F2507" s="60"/>
      <c r="G2507" s="60"/>
      <c r="H2507" s="61"/>
      <c r="I2507" s="62"/>
      <c r="J2507" s="62"/>
      <c r="K2507" s="60"/>
      <c r="L2507" s="60"/>
      <c r="M2507" s="60"/>
    </row>
    <row r="2508" spans="1:13" s="63" customFormat="1" ht="15.75" customHeight="1" x14ac:dyDescent="0.25">
      <c r="A2508" s="60"/>
      <c r="B2508" s="60"/>
      <c r="C2508" s="60"/>
      <c r="D2508" s="60"/>
      <c r="E2508" s="60"/>
      <c r="F2508" s="60"/>
      <c r="G2508" s="60"/>
      <c r="H2508" s="61"/>
      <c r="I2508" s="62"/>
      <c r="J2508" s="62"/>
      <c r="K2508" s="60"/>
      <c r="L2508" s="60"/>
      <c r="M2508" s="60"/>
    </row>
    <row r="2509" spans="1:13" s="63" customFormat="1" ht="15.75" customHeight="1" x14ac:dyDescent="0.25">
      <c r="A2509" s="60"/>
      <c r="B2509" s="60"/>
      <c r="C2509" s="60"/>
      <c r="D2509" s="60"/>
      <c r="E2509" s="60"/>
      <c r="F2509" s="60"/>
      <c r="G2509" s="60"/>
      <c r="H2509" s="61"/>
      <c r="I2509" s="62"/>
      <c r="J2509" s="62"/>
      <c r="K2509" s="60"/>
      <c r="L2509" s="60"/>
      <c r="M2509" s="60"/>
    </row>
    <row r="2510" spans="1:13" s="63" customFormat="1" ht="15.75" customHeight="1" x14ac:dyDescent="0.25">
      <c r="A2510" s="60"/>
      <c r="B2510" s="60"/>
      <c r="C2510" s="60"/>
      <c r="D2510" s="60"/>
      <c r="E2510" s="60"/>
      <c r="F2510" s="60"/>
      <c r="G2510" s="60"/>
      <c r="H2510" s="61"/>
      <c r="I2510" s="62"/>
      <c r="J2510" s="62"/>
      <c r="K2510" s="60"/>
      <c r="L2510" s="60"/>
      <c r="M2510" s="60"/>
    </row>
    <row r="2511" spans="1:13" s="63" customFormat="1" ht="15.75" customHeight="1" x14ac:dyDescent="0.25">
      <c r="A2511" s="60"/>
      <c r="B2511" s="60"/>
      <c r="C2511" s="60"/>
      <c r="D2511" s="60"/>
      <c r="E2511" s="60"/>
      <c r="F2511" s="60"/>
      <c r="G2511" s="60"/>
      <c r="H2511" s="61"/>
      <c r="I2511" s="62"/>
      <c r="J2511" s="62"/>
      <c r="K2511" s="60"/>
      <c r="L2511" s="60"/>
      <c r="M2511" s="60"/>
    </row>
    <row r="2512" spans="1:13" s="63" customFormat="1" ht="15.75" customHeight="1" x14ac:dyDescent="0.25">
      <c r="A2512" s="60"/>
      <c r="B2512" s="60"/>
      <c r="C2512" s="60"/>
      <c r="D2512" s="60"/>
      <c r="E2512" s="60"/>
      <c r="F2512" s="60"/>
      <c r="G2512" s="60"/>
      <c r="H2512" s="61"/>
      <c r="I2512" s="62"/>
      <c r="J2512" s="62"/>
      <c r="K2512" s="60"/>
      <c r="L2512" s="60"/>
      <c r="M2512" s="60"/>
    </row>
    <row r="2513" spans="1:13" s="63" customFormat="1" ht="15.75" customHeight="1" x14ac:dyDescent="0.25">
      <c r="A2513" s="60"/>
      <c r="B2513" s="60"/>
      <c r="C2513" s="60"/>
      <c r="D2513" s="60"/>
      <c r="E2513" s="60"/>
      <c r="F2513" s="60"/>
      <c r="G2513" s="60"/>
      <c r="H2513" s="61"/>
      <c r="I2513" s="62"/>
      <c r="J2513" s="62"/>
      <c r="K2513" s="60"/>
      <c r="L2513" s="60"/>
      <c r="M2513" s="60"/>
    </row>
    <row r="2514" spans="1:13" s="63" customFormat="1" ht="15.75" customHeight="1" x14ac:dyDescent="0.25">
      <c r="A2514" s="60"/>
      <c r="B2514" s="60"/>
      <c r="C2514" s="60"/>
      <c r="D2514" s="60"/>
      <c r="E2514" s="60"/>
      <c r="F2514" s="60"/>
      <c r="G2514" s="60"/>
      <c r="H2514" s="61"/>
      <c r="I2514" s="62"/>
      <c r="J2514" s="62"/>
      <c r="K2514" s="60"/>
      <c r="L2514" s="60"/>
      <c r="M2514" s="60"/>
    </row>
    <row r="2515" spans="1:13" s="63" customFormat="1" ht="15.75" customHeight="1" x14ac:dyDescent="0.25">
      <c r="A2515" s="60"/>
      <c r="B2515" s="60"/>
      <c r="C2515" s="60"/>
      <c r="D2515" s="60"/>
      <c r="E2515" s="60"/>
      <c r="F2515" s="60"/>
      <c r="G2515" s="60"/>
      <c r="H2515" s="61"/>
      <c r="I2515" s="62"/>
      <c r="J2515" s="62"/>
      <c r="K2515" s="60"/>
      <c r="L2515" s="60"/>
      <c r="M2515" s="60"/>
    </row>
    <row r="2516" spans="1:13" s="63" customFormat="1" ht="15.75" customHeight="1" x14ac:dyDescent="0.25">
      <c r="A2516" s="60"/>
      <c r="B2516" s="60"/>
      <c r="C2516" s="60"/>
      <c r="D2516" s="60"/>
      <c r="E2516" s="60"/>
      <c r="F2516" s="60"/>
      <c r="G2516" s="60"/>
      <c r="H2516" s="61"/>
      <c r="I2516" s="62"/>
      <c r="J2516" s="62"/>
      <c r="K2516" s="60"/>
      <c r="L2516" s="60"/>
      <c r="M2516" s="60"/>
    </row>
    <row r="2517" spans="1:13" s="63" customFormat="1" ht="15.75" customHeight="1" x14ac:dyDescent="0.25">
      <c r="A2517" s="60"/>
      <c r="B2517" s="60"/>
      <c r="C2517" s="60"/>
      <c r="D2517" s="60"/>
      <c r="E2517" s="60"/>
      <c r="F2517" s="60"/>
      <c r="G2517" s="60"/>
      <c r="H2517" s="61"/>
      <c r="I2517" s="62"/>
      <c r="J2517" s="62"/>
      <c r="K2517" s="60"/>
      <c r="L2517" s="60"/>
      <c r="M2517" s="60"/>
    </row>
    <row r="2518" spans="1:13" s="63" customFormat="1" ht="15.75" customHeight="1" x14ac:dyDescent="0.25">
      <c r="A2518" s="60"/>
      <c r="B2518" s="60"/>
      <c r="C2518" s="60"/>
      <c r="D2518" s="60"/>
      <c r="E2518" s="60"/>
      <c r="F2518" s="60"/>
      <c r="G2518" s="60"/>
      <c r="H2518" s="61"/>
      <c r="I2518" s="62"/>
      <c r="J2518" s="62"/>
      <c r="K2518" s="60"/>
      <c r="L2518" s="60"/>
      <c r="M2518" s="60"/>
    </row>
    <row r="2519" spans="1:13" s="63" customFormat="1" ht="15.75" customHeight="1" x14ac:dyDescent="0.25">
      <c r="A2519" s="60"/>
      <c r="B2519" s="60"/>
      <c r="C2519" s="60"/>
      <c r="D2519" s="60"/>
      <c r="E2519" s="60"/>
      <c r="F2519" s="60"/>
      <c r="G2519" s="60"/>
      <c r="H2519" s="61"/>
      <c r="I2519" s="62"/>
      <c r="J2519" s="62"/>
      <c r="K2519" s="60"/>
      <c r="L2519" s="60"/>
      <c r="M2519" s="60"/>
    </row>
    <row r="2520" spans="1:13" s="63" customFormat="1" ht="15.75" customHeight="1" x14ac:dyDescent="0.25">
      <c r="A2520" s="60"/>
      <c r="B2520" s="60"/>
      <c r="C2520" s="60"/>
      <c r="D2520" s="60"/>
      <c r="E2520" s="60"/>
      <c r="F2520" s="60"/>
      <c r="G2520" s="60"/>
      <c r="H2520" s="61"/>
      <c r="I2520" s="62"/>
      <c r="J2520" s="62"/>
      <c r="K2520" s="60"/>
      <c r="L2520" s="60"/>
      <c r="M2520" s="60"/>
    </row>
    <row r="2521" spans="1:13" s="63" customFormat="1" ht="15.75" customHeight="1" x14ac:dyDescent="0.25">
      <c r="A2521" s="60"/>
      <c r="B2521" s="60"/>
      <c r="C2521" s="60"/>
      <c r="D2521" s="60"/>
      <c r="E2521" s="60"/>
      <c r="F2521" s="60"/>
      <c r="G2521" s="60"/>
      <c r="H2521" s="61"/>
      <c r="I2521" s="62"/>
      <c r="J2521" s="62"/>
      <c r="K2521" s="60"/>
      <c r="L2521" s="60"/>
      <c r="M2521" s="60"/>
    </row>
    <row r="2522" spans="1:13" s="63" customFormat="1" ht="15.75" customHeight="1" x14ac:dyDescent="0.25">
      <c r="A2522" s="60"/>
      <c r="B2522" s="60"/>
      <c r="C2522" s="60"/>
      <c r="D2522" s="60"/>
      <c r="E2522" s="60"/>
      <c r="F2522" s="60"/>
      <c r="G2522" s="60"/>
      <c r="H2522" s="61"/>
      <c r="I2522" s="62"/>
      <c r="J2522" s="62"/>
      <c r="K2522" s="60"/>
      <c r="L2522" s="60"/>
      <c r="M2522" s="60"/>
    </row>
    <row r="2523" spans="1:13" s="63" customFormat="1" ht="15.75" customHeight="1" x14ac:dyDescent="0.25">
      <c r="A2523" s="60"/>
      <c r="B2523" s="60"/>
      <c r="C2523" s="60"/>
      <c r="D2523" s="60"/>
      <c r="E2523" s="60"/>
      <c r="F2523" s="60"/>
      <c r="G2523" s="60"/>
      <c r="H2523" s="61"/>
      <c r="I2523" s="62"/>
      <c r="J2523" s="62"/>
      <c r="K2523" s="60"/>
      <c r="L2523" s="60"/>
      <c r="M2523" s="60"/>
    </row>
    <row r="2524" spans="1:13" s="63" customFormat="1" ht="15.75" customHeight="1" x14ac:dyDescent="0.25">
      <c r="A2524" s="60"/>
      <c r="B2524" s="60"/>
      <c r="C2524" s="60"/>
      <c r="D2524" s="60"/>
      <c r="E2524" s="60"/>
      <c r="F2524" s="60"/>
      <c r="G2524" s="60"/>
      <c r="H2524" s="61"/>
      <c r="I2524" s="62"/>
      <c r="J2524" s="62"/>
      <c r="K2524" s="60"/>
      <c r="L2524" s="60"/>
      <c r="M2524" s="60"/>
    </row>
    <row r="2525" spans="1:13" s="63" customFormat="1" ht="15.75" customHeight="1" x14ac:dyDescent="0.25">
      <c r="A2525" s="60"/>
      <c r="B2525" s="60"/>
      <c r="C2525" s="60"/>
      <c r="D2525" s="60"/>
      <c r="E2525" s="60"/>
      <c r="F2525" s="60"/>
      <c r="G2525" s="60"/>
      <c r="H2525" s="61"/>
      <c r="I2525" s="62"/>
      <c r="J2525" s="62"/>
      <c r="K2525" s="60"/>
      <c r="L2525" s="60"/>
      <c r="M2525" s="60"/>
    </row>
    <row r="2526" spans="1:13" s="63" customFormat="1" ht="15.75" customHeight="1" x14ac:dyDescent="0.25">
      <c r="A2526" s="60"/>
      <c r="B2526" s="60"/>
      <c r="C2526" s="60"/>
      <c r="D2526" s="60"/>
      <c r="E2526" s="60"/>
      <c r="F2526" s="60"/>
      <c r="G2526" s="60"/>
      <c r="H2526" s="61"/>
      <c r="I2526" s="62"/>
      <c r="J2526" s="62"/>
      <c r="K2526" s="60"/>
      <c r="L2526" s="60"/>
      <c r="M2526" s="60"/>
    </row>
    <row r="2527" spans="1:13" s="63" customFormat="1" ht="15.75" customHeight="1" x14ac:dyDescent="0.25">
      <c r="A2527" s="60"/>
      <c r="B2527" s="60"/>
      <c r="C2527" s="60"/>
      <c r="D2527" s="60"/>
      <c r="E2527" s="60"/>
      <c r="F2527" s="60"/>
      <c r="G2527" s="60"/>
      <c r="H2527" s="61"/>
      <c r="I2527" s="62"/>
      <c r="J2527" s="62"/>
      <c r="K2527" s="60"/>
      <c r="L2527" s="60"/>
      <c r="M2527" s="60"/>
    </row>
    <row r="2528" spans="1:13" s="63" customFormat="1" ht="15.75" customHeight="1" x14ac:dyDescent="0.25">
      <c r="A2528" s="60"/>
      <c r="B2528" s="60"/>
      <c r="C2528" s="60"/>
      <c r="D2528" s="60"/>
      <c r="E2528" s="60"/>
      <c r="F2528" s="60"/>
      <c r="G2528" s="60"/>
      <c r="H2528" s="61"/>
      <c r="I2528" s="62"/>
      <c r="J2528" s="62"/>
      <c r="K2528" s="60"/>
      <c r="L2528" s="60"/>
      <c r="M2528" s="60"/>
    </row>
    <row r="2529" spans="1:13" s="63" customFormat="1" ht="15.75" customHeight="1" x14ac:dyDescent="0.25">
      <c r="A2529" s="60"/>
      <c r="B2529" s="60"/>
      <c r="C2529" s="60"/>
      <c r="D2529" s="60"/>
      <c r="E2529" s="60"/>
      <c r="F2529" s="60"/>
      <c r="G2529" s="60"/>
      <c r="H2529" s="61"/>
      <c r="I2529" s="62"/>
      <c r="J2529" s="62"/>
      <c r="K2529" s="60"/>
      <c r="L2529" s="60"/>
      <c r="M2529" s="60"/>
    </row>
    <row r="2530" spans="1:13" s="63" customFormat="1" ht="15.75" customHeight="1" x14ac:dyDescent="0.25">
      <c r="A2530" s="60"/>
      <c r="B2530" s="60"/>
      <c r="C2530" s="60"/>
      <c r="D2530" s="60"/>
      <c r="E2530" s="60"/>
      <c r="F2530" s="60"/>
      <c r="G2530" s="60"/>
      <c r="H2530" s="61"/>
      <c r="I2530" s="62"/>
      <c r="J2530" s="62"/>
      <c r="K2530" s="60"/>
      <c r="L2530" s="60"/>
      <c r="M2530" s="60"/>
    </row>
    <row r="2531" spans="1:13" s="63" customFormat="1" ht="15.75" customHeight="1" x14ac:dyDescent="0.25">
      <c r="A2531" s="60"/>
      <c r="B2531" s="60"/>
      <c r="C2531" s="60"/>
      <c r="D2531" s="60"/>
      <c r="E2531" s="60"/>
      <c r="F2531" s="60"/>
      <c r="G2531" s="60"/>
      <c r="H2531" s="61"/>
      <c r="I2531" s="62"/>
      <c r="J2531" s="62"/>
      <c r="K2531" s="60"/>
      <c r="L2531" s="60"/>
      <c r="M2531" s="60"/>
    </row>
    <row r="2532" spans="1:13" s="63" customFormat="1" ht="15.75" customHeight="1" x14ac:dyDescent="0.25">
      <c r="A2532" s="60"/>
      <c r="B2532" s="60"/>
      <c r="C2532" s="60"/>
      <c r="D2532" s="60"/>
      <c r="E2532" s="60"/>
      <c r="F2532" s="60"/>
      <c r="G2532" s="60"/>
      <c r="H2532" s="61"/>
      <c r="I2532" s="62"/>
      <c r="J2532" s="62"/>
      <c r="K2532" s="60"/>
      <c r="L2532" s="60"/>
      <c r="M2532" s="60"/>
    </row>
    <row r="2533" spans="1:13" s="63" customFormat="1" ht="15.75" customHeight="1" x14ac:dyDescent="0.25">
      <c r="A2533" s="60"/>
      <c r="B2533" s="60"/>
      <c r="C2533" s="60"/>
      <c r="D2533" s="60"/>
      <c r="E2533" s="60"/>
      <c r="F2533" s="60"/>
      <c r="G2533" s="60"/>
      <c r="H2533" s="61"/>
      <c r="I2533" s="62"/>
      <c r="J2533" s="62"/>
      <c r="K2533" s="60"/>
      <c r="L2533" s="60"/>
      <c r="M2533" s="60"/>
    </row>
    <row r="2534" spans="1:13" s="63" customFormat="1" ht="15.75" customHeight="1" x14ac:dyDescent="0.25">
      <c r="A2534" s="60"/>
      <c r="B2534" s="60"/>
      <c r="C2534" s="60"/>
      <c r="D2534" s="60"/>
      <c r="E2534" s="60"/>
      <c r="F2534" s="60"/>
      <c r="G2534" s="60"/>
      <c r="H2534" s="61"/>
      <c r="I2534" s="62"/>
      <c r="J2534" s="62"/>
      <c r="K2534" s="60"/>
      <c r="L2534" s="60"/>
      <c r="M2534" s="60"/>
    </row>
    <row r="2535" spans="1:13" s="63" customFormat="1" ht="15.75" customHeight="1" x14ac:dyDescent="0.25">
      <c r="A2535" s="60"/>
      <c r="B2535" s="60"/>
      <c r="C2535" s="60"/>
      <c r="D2535" s="60"/>
      <c r="E2535" s="60"/>
      <c r="F2535" s="60"/>
      <c r="G2535" s="60"/>
      <c r="H2535" s="61"/>
      <c r="I2535" s="62"/>
      <c r="J2535" s="62"/>
      <c r="K2535" s="60"/>
      <c r="L2535" s="60"/>
      <c r="M2535" s="60"/>
    </row>
    <row r="2536" spans="1:13" s="63" customFormat="1" ht="15.75" customHeight="1" x14ac:dyDescent="0.25">
      <c r="A2536" s="60"/>
      <c r="B2536" s="60"/>
      <c r="C2536" s="60"/>
      <c r="D2536" s="60"/>
      <c r="E2536" s="60"/>
      <c r="F2536" s="60"/>
      <c r="G2536" s="60"/>
      <c r="H2536" s="61"/>
      <c r="I2536" s="62"/>
      <c r="J2536" s="62"/>
      <c r="K2536" s="60"/>
      <c r="L2536" s="60"/>
      <c r="M2536" s="60"/>
    </row>
    <row r="2537" spans="1:13" s="63" customFormat="1" ht="15.75" customHeight="1" x14ac:dyDescent="0.25">
      <c r="A2537" s="60"/>
      <c r="B2537" s="60"/>
      <c r="C2537" s="60"/>
      <c r="D2537" s="60"/>
      <c r="E2537" s="60"/>
      <c r="F2537" s="60"/>
      <c r="G2537" s="60"/>
      <c r="H2537" s="61"/>
      <c r="I2537" s="62"/>
      <c r="J2537" s="62"/>
      <c r="K2537" s="60"/>
      <c r="L2537" s="60"/>
      <c r="M2537" s="60"/>
    </row>
    <row r="2538" spans="1:13" s="63" customFormat="1" ht="15.75" customHeight="1" x14ac:dyDescent="0.25">
      <c r="A2538" s="60"/>
      <c r="B2538" s="60"/>
      <c r="C2538" s="60"/>
      <c r="D2538" s="60"/>
      <c r="E2538" s="60"/>
      <c r="F2538" s="60"/>
      <c r="G2538" s="60"/>
      <c r="H2538" s="61"/>
      <c r="I2538" s="62"/>
      <c r="J2538" s="62"/>
      <c r="K2538" s="60"/>
      <c r="L2538" s="60"/>
      <c r="M2538" s="60"/>
    </row>
    <row r="2539" spans="1:13" s="63" customFormat="1" ht="15.75" customHeight="1" x14ac:dyDescent="0.25">
      <c r="A2539" s="60"/>
      <c r="B2539" s="60"/>
      <c r="C2539" s="60"/>
      <c r="D2539" s="60"/>
      <c r="E2539" s="60"/>
      <c r="F2539" s="60"/>
      <c r="G2539" s="60"/>
      <c r="H2539" s="61"/>
      <c r="I2539" s="62"/>
      <c r="J2539" s="62"/>
      <c r="K2539" s="60"/>
      <c r="L2539" s="60"/>
      <c r="M2539" s="60"/>
    </row>
    <row r="2540" spans="1:13" s="63" customFormat="1" ht="15.75" customHeight="1" x14ac:dyDescent="0.25">
      <c r="A2540" s="60"/>
      <c r="B2540" s="60"/>
      <c r="C2540" s="60"/>
      <c r="D2540" s="60"/>
      <c r="E2540" s="60"/>
      <c r="F2540" s="60"/>
      <c r="G2540" s="60"/>
      <c r="H2540" s="61"/>
      <c r="I2540" s="62"/>
      <c r="J2540" s="62"/>
      <c r="K2540" s="60"/>
      <c r="L2540" s="60"/>
      <c r="M2540" s="60"/>
    </row>
    <row r="2541" spans="1:13" s="63" customFormat="1" ht="15.75" customHeight="1" x14ac:dyDescent="0.25">
      <c r="A2541" s="60"/>
      <c r="B2541" s="60"/>
      <c r="C2541" s="60"/>
      <c r="D2541" s="60"/>
      <c r="E2541" s="60"/>
      <c r="F2541" s="60"/>
      <c r="G2541" s="60"/>
      <c r="H2541" s="61"/>
      <c r="I2541" s="62"/>
      <c r="J2541" s="62"/>
      <c r="K2541" s="60"/>
      <c r="L2541" s="60"/>
      <c r="M2541" s="60"/>
    </row>
    <row r="2542" spans="1:13" s="63" customFormat="1" ht="15.75" customHeight="1" x14ac:dyDescent="0.25">
      <c r="A2542" s="60"/>
      <c r="B2542" s="60"/>
      <c r="C2542" s="60"/>
      <c r="D2542" s="60"/>
      <c r="E2542" s="60"/>
      <c r="F2542" s="60"/>
      <c r="G2542" s="60"/>
      <c r="H2542" s="61"/>
      <c r="I2542" s="62"/>
      <c r="J2542" s="62"/>
      <c r="K2542" s="60"/>
      <c r="L2542" s="60"/>
      <c r="M2542" s="60"/>
    </row>
    <row r="2543" spans="1:13" s="63" customFormat="1" ht="15.75" customHeight="1" x14ac:dyDescent="0.25">
      <c r="A2543" s="60"/>
      <c r="B2543" s="60"/>
      <c r="C2543" s="60"/>
      <c r="D2543" s="60"/>
      <c r="E2543" s="60"/>
      <c r="F2543" s="60"/>
      <c r="G2543" s="60"/>
      <c r="H2543" s="61"/>
      <c r="I2543" s="62"/>
      <c r="J2543" s="62"/>
      <c r="K2543" s="60"/>
      <c r="L2543" s="60"/>
      <c r="M2543" s="60"/>
    </row>
    <row r="2544" spans="1:13" s="63" customFormat="1" ht="15.75" customHeight="1" x14ac:dyDescent="0.25">
      <c r="A2544" s="60"/>
      <c r="B2544" s="60"/>
      <c r="C2544" s="60"/>
      <c r="D2544" s="60"/>
      <c r="E2544" s="60"/>
      <c r="F2544" s="60"/>
      <c r="G2544" s="60"/>
      <c r="H2544" s="61"/>
      <c r="I2544" s="62"/>
      <c r="J2544" s="62"/>
      <c r="K2544" s="60"/>
      <c r="L2544" s="60"/>
      <c r="M2544" s="60"/>
    </row>
    <row r="2545" spans="1:13" s="63" customFormat="1" ht="15.75" customHeight="1" x14ac:dyDescent="0.25">
      <c r="A2545" s="60"/>
      <c r="B2545" s="60"/>
      <c r="C2545" s="60"/>
      <c r="D2545" s="60"/>
      <c r="E2545" s="60"/>
      <c r="F2545" s="60"/>
      <c r="G2545" s="60"/>
      <c r="H2545" s="61"/>
      <c r="I2545" s="62"/>
      <c r="J2545" s="62"/>
      <c r="K2545" s="60"/>
      <c r="L2545" s="60"/>
      <c r="M2545" s="60"/>
    </row>
    <row r="2546" spans="1:13" s="63" customFormat="1" ht="15.75" customHeight="1" x14ac:dyDescent="0.25">
      <c r="A2546" s="60"/>
      <c r="B2546" s="60"/>
      <c r="C2546" s="60"/>
      <c r="D2546" s="60"/>
      <c r="E2546" s="60"/>
      <c r="F2546" s="60"/>
      <c r="G2546" s="60"/>
      <c r="H2546" s="61"/>
      <c r="I2546" s="62"/>
      <c r="J2546" s="62"/>
      <c r="K2546" s="60"/>
      <c r="L2546" s="60"/>
      <c r="M2546" s="60"/>
    </row>
    <row r="2547" spans="1:13" s="63" customFormat="1" ht="15.75" customHeight="1" x14ac:dyDescent="0.25">
      <c r="A2547" s="60"/>
      <c r="B2547" s="60"/>
      <c r="C2547" s="60"/>
      <c r="D2547" s="60"/>
      <c r="E2547" s="60"/>
      <c r="F2547" s="60"/>
      <c r="G2547" s="60"/>
      <c r="H2547" s="61"/>
      <c r="I2547" s="62"/>
      <c r="J2547" s="62"/>
      <c r="K2547" s="60"/>
      <c r="L2547" s="60"/>
      <c r="M2547" s="60"/>
    </row>
    <row r="2548" spans="1:13" s="63" customFormat="1" ht="15.75" customHeight="1" x14ac:dyDescent="0.25">
      <c r="A2548" s="60"/>
      <c r="B2548" s="60"/>
      <c r="C2548" s="60"/>
      <c r="D2548" s="60"/>
      <c r="E2548" s="60"/>
      <c r="F2548" s="60"/>
      <c r="G2548" s="60"/>
      <c r="H2548" s="61"/>
      <c r="I2548" s="62"/>
      <c r="J2548" s="62"/>
      <c r="K2548" s="60"/>
      <c r="L2548" s="60"/>
      <c r="M2548" s="60"/>
    </row>
    <row r="2549" spans="1:13" s="63" customFormat="1" ht="15.75" customHeight="1" x14ac:dyDescent="0.25">
      <c r="A2549" s="60"/>
      <c r="B2549" s="60"/>
      <c r="C2549" s="60"/>
      <c r="D2549" s="60"/>
      <c r="E2549" s="60"/>
      <c r="F2549" s="60"/>
      <c r="G2549" s="60"/>
      <c r="H2549" s="61"/>
      <c r="I2549" s="62"/>
      <c r="J2549" s="62"/>
      <c r="K2549" s="60"/>
      <c r="L2549" s="60"/>
      <c r="M2549" s="60"/>
    </row>
    <row r="2550" spans="1:13" s="63" customFormat="1" ht="15.75" customHeight="1" x14ac:dyDescent="0.25">
      <c r="A2550" s="60"/>
      <c r="B2550" s="60"/>
      <c r="C2550" s="60"/>
      <c r="D2550" s="60"/>
      <c r="E2550" s="60"/>
      <c r="F2550" s="60"/>
      <c r="G2550" s="60"/>
      <c r="H2550" s="61"/>
      <c r="I2550" s="62"/>
      <c r="J2550" s="62"/>
      <c r="K2550" s="60"/>
      <c r="L2550" s="60"/>
      <c r="M2550" s="60"/>
    </row>
    <row r="2551" spans="1:13" s="63" customFormat="1" ht="15.75" customHeight="1" x14ac:dyDescent="0.25">
      <c r="A2551" s="60"/>
      <c r="B2551" s="60"/>
      <c r="C2551" s="60"/>
      <c r="D2551" s="60"/>
      <c r="E2551" s="60"/>
      <c r="F2551" s="60"/>
      <c r="G2551" s="60"/>
      <c r="H2551" s="61"/>
      <c r="I2551" s="62"/>
      <c r="J2551" s="62"/>
      <c r="K2551" s="60"/>
      <c r="L2551" s="60"/>
      <c r="M2551" s="60"/>
    </row>
    <row r="2552" spans="1:13" s="63" customFormat="1" ht="15.75" customHeight="1" x14ac:dyDescent="0.25">
      <c r="A2552" s="60"/>
      <c r="B2552" s="60"/>
      <c r="C2552" s="60"/>
      <c r="D2552" s="60"/>
      <c r="E2552" s="60"/>
      <c r="F2552" s="60"/>
      <c r="G2552" s="60"/>
      <c r="H2552" s="61"/>
      <c r="I2552" s="62"/>
      <c r="J2552" s="62"/>
      <c r="K2552" s="60"/>
      <c r="L2552" s="60"/>
      <c r="M2552" s="60"/>
    </row>
    <row r="2553" spans="1:13" s="63" customFormat="1" ht="15.75" customHeight="1" x14ac:dyDescent="0.25">
      <c r="A2553" s="60"/>
      <c r="B2553" s="60"/>
      <c r="C2553" s="60"/>
      <c r="D2553" s="60"/>
      <c r="E2553" s="60"/>
      <c r="F2553" s="60"/>
      <c r="G2553" s="60"/>
      <c r="H2553" s="61"/>
      <c r="I2553" s="62"/>
      <c r="J2553" s="62"/>
      <c r="K2553" s="60"/>
      <c r="L2553" s="60"/>
      <c r="M2553" s="60"/>
    </row>
    <row r="2554" spans="1:13" s="63" customFormat="1" ht="15.75" customHeight="1" x14ac:dyDescent="0.25">
      <c r="A2554" s="60"/>
      <c r="B2554" s="60"/>
      <c r="C2554" s="60"/>
      <c r="D2554" s="60"/>
      <c r="E2554" s="60"/>
      <c r="F2554" s="60"/>
      <c r="G2554" s="60"/>
      <c r="H2554" s="61"/>
      <c r="I2554" s="62"/>
      <c r="J2554" s="62"/>
      <c r="K2554" s="60"/>
      <c r="L2554" s="60"/>
      <c r="M2554" s="60"/>
    </row>
    <row r="2555" spans="1:13" s="63" customFormat="1" ht="15.75" customHeight="1" x14ac:dyDescent="0.25">
      <c r="A2555" s="60"/>
      <c r="B2555" s="60"/>
      <c r="C2555" s="60"/>
      <c r="D2555" s="60"/>
      <c r="E2555" s="60"/>
      <c r="F2555" s="60"/>
      <c r="G2555" s="60"/>
      <c r="H2555" s="61"/>
      <c r="I2555" s="62"/>
      <c r="J2555" s="62"/>
      <c r="K2555" s="60"/>
      <c r="L2555" s="60"/>
      <c r="M2555" s="60"/>
    </row>
    <row r="2556" spans="1:13" s="63" customFormat="1" ht="15.75" customHeight="1" x14ac:dyDescent="0.25">
      <c r="A2556" s="60"/>
      <c r="B2556" s="60"/>
      <c r="C2556" s="60"/>
      <c r="D2556" s="60"/>
      <c r="E2556" s="60"/>
      <c r="F2556" s="60"/>
      <c r="G2556" s="60"/>
      <c r="H2556" s="61"/>
      <c r="I2556" s="62"/>
      <c r="J2556" s="62"/>
      <c r="K2556" s="60"/>
      <c r="L2556" s="60"/>
      <c r="M2556" s="60"/>
    </row>
    <row r="2557" spans="1:13" s="63" customFormat="1" ht="15.75" customHeight="1" x14ac:dyDescent="0.25">
      <c r="A2557" s="60"/>
      <c r="B2557" s="60"/>
      <c r="C2557" s="60"/>
      <c r="D2557" s="60"/>
      <c r="E2557" s="60"/>
      <c r="F2557" s="60"/>
      <c r="G2557" s="60"/>
      <c r="H2557" s="61"/>
      <c r="I2557" s="62"/>
      <c r="J2557" s="62"/>
      <c r="K2557" s="60"/>
      <c r="L2557" s="60"/>
      <c r="M2557" s="60"/>
    </row>
    <row r="2558" spans="1:13" s="63" customFormat="1" ht="15.75" customHeight="1" x14ac:dyDescent="0.25">
      <c r="A2558" s="60"/>
      <c r="B2558" s="60"/>
      <c r="C2558" s="60"/>
      <c r="D2558" s="60"/>
      <c r="E2558" s="60"/>
      <c r="F2558" s="60"/>
      <c r="G2558" s="60"/>
      <c r="H2558" s="61"/>
      <c r="I2558" s="62"/>
      <c r="J2558" s="62"/>
      <c r="K2558" s="60"/>
      <c r="L2558" s="60"/>
      <c r="M2558" s="60"/>
    </row>
    <row r="2559" spans="1:13" s="63" customFormat="1" ht="15.75" customHeight="1" x14ac:dyDescent="0.25">
      <c r="A2559" s="60"/>
      <c r="B2559" s="60"/>
      <c r="C2559" s="60"/>
      <c r="D2559" s="60"/>
      <c r="E2559" s="60"/>
      <c r="F2559" s="60"/>
      <c r="G2559" s="60"/>
      <c r="H2559" s="61"/>
      <c r="I2559" s="62"/>
      <c r="J2559" s="62"/>
      <c r="K2559" s="60"/>
      <c r="L2559" s="60"/>
      <c r="M2559" s="60"/>
    </row>
    <row r="2560" spans="1:13" s="63" customFormat="1" ht="15.75" customHeight="1" x14ac:dyDescent="0.25">
      <c r="A2560" s="60"/>
      <c r="B2560" s="60"/>
      <c r="C2560" s="60"/>
      <c r="D2560" s="60"/>
      <c r="E2560" s="60"/>
      <c r="F2560" s="60"/>
      <c r="G2560" s="60"/>
      <c r="H2560" s="61"/>
      <c r="I2560" s="62"/>
      <c r="J2560" s="62"/>
      <c r="K2560" s="60"/>
      <c r="L2560" s="60"/>
      <c r="M2560" s="60"/>
    </row>
    <row r="2561" spans="1:13" s="63" customFormat="1" ht="15.75" customHeight="1" x14ac:dyDescent="0.25">
      <c r="A2561" s="60"/>
      <c r="B2561" s="60"/>
      <c r="C2561" s="60"/>
      <c r="D2561" s="60"/>
      <c r="E2561" s="60"/>
      <c r="F2561" s="60"/>
      <c r="G2561" s="60"/>
      <c r="H2561" s="61"/>
      <c r="I2561" s="62"/>
      <c r="J2561" s="62"/>
      <c r="K2561" s="60"/>
      <c r="L2561" s="60"/>
      <c r="M2561" s="60"/>
    </row>
    <row r="2562" spans="1:13" s="63" customFormat="1" ht="15.75" customHeight="1" x14ac:dyDescent="0.25">
      <c r="A2562" s="60"/>
      <c r="B2562" s="60"/>
      <c r="C2562" s="60"/>
      <c r="D2562" s="60"/>
      <c r="E2562" s="60"/>
      <c r="F2562" s="60"/>
      <c r="G2562" s="60"/>
      <c r="H2562" s="61"/>
      <c r="I2562" s="62"/>
      <c r="J2562" s="62"/>
      <c r="K2562" s="60"/>
      <c r="L2562" s="60"/>
      <c r="M2562" s="60"/>
    </row>
    <row r="2563" spans="1:13" s="63" customFormat="1" ht="15.75" customHeight="1" x14ac:dyDescent="0.25">
      <c r="A2563" s="60"/>
      <c r="B2563" s="60"/>
      <c r="C2563" s="60"/>
      <c r="D2563" s="60"/>
      <c r="E2563" s="60"/>
      <c r="F2563" s="60"/>
      <c r="G2563" s="60"/>
      <c r="H2563" s="61"/>
      <c r="I2563" s="62"/>
      <c r="J2563" s="62"/>
      <c r="K2563" s="60"/>
      <c r="L2563" s="60"/>
      <c r="M2563" s="60"/>
    </row>
    <row r="2564" spans="1:13" s="63" customFormat="1" ht="15.75" customHeight="1" x14ac:dyDescent="0.25">
      <c r="A2564" s="60"/>
      <c r="B2564" s="60"/>
      <c r="C2564" s="60"/>
      <c r="D2564" s="60"/>
      <c r="E2564" s="60"/>
      <c r="F2564" s="60"/>
      <c r="G2564" s="60"/>
      <c r="H2564" s="61"/>
      <c r="I2564" s="62"/>
      <c r="J2564" s="62"/>
      <c r="K2564" s="60"/>
      <c r="L2564" s="60"/>
      <c r="M2564" s="60"/>
    </row>
    <row r="2565" spans="1:13" s="63" customFormat="1" ht="15.75" customHeight="1" x14ac:dyDescent="0.25">
      <c r="A2565" s="60"/>
      <c r="B2565" s="60"/>
      <c r="C2565" s="60"/>
      <c r="D2565" s="60"/>
      <c r="E2565" s="60"/>
      <c r="F2565" s="60"/>
      <c r="G2565" s="60"/>
      <c r="H2565" s="61"/>
      <c r="I2565" s="62"/>
      <c r="J2565" s="62"/>
      <c r="K2565" s="60"/>
      <c r="L2565" s="60"/>
      <c r="M2565" s="60"/>
    </row>
    <row r="2566" spans="1:13" s="63" customFormat="1" ht="15.75" customHeight="1" x14ac:dyDescent="0.25">
      <c r="A2566" s="60"/>
      <c r="B2566" s="60"/>
      <c r="C2566" s="60"/>
      <c r="D2566" s="60"/>
      <c r="E2566" s="60"/>
      <c r="F2566" s="60"/>
      <c r="G2566" s="60"/>
      <c r="H2566" s="61"/>
      <c r="I2566" s="62"/>
      <c r="J2566" s="62"/>
      <c r="K2566" s="60"/>
      <c r="L2566" s="60"/>
      <c r="M2566" s="60"/>
    </row>
    <row r="2567" spans="1:13" s="63" customFormat="1" ht="15.75" customHeight="1" x14ac:dyDescent="0.25">
      <c r="A2567" s="60"/>
      <c r="B2567" s="60"/>
      <c r="C2567" s="60"/>
      <c r="D2567" s="60"/>
      <c r="E2567" s="60"/>
      <c r="F2567" s="60"/>
      <c r="G2567" s="60"/>
      <c r="H2567" s="61"/>
      <c r="I2567" s="62"/>
      <c r="J2567" s="62"/>
      <c r="K2567" s="60"/>
      <c r="L2567" s="60"/>
      <c r="M2567" s="60"/>
    </row>
    <row r="2568" spans="1:13" s="63" customFormat="1" ht="15.75" customHeight="1" x14ac:dyDescent="0.25">
      <c r="A2568" s="60"/>
      <c r="B2568" s="60"/>
      <c r="C2568" s="60"/>
      <c r="D2568" s="60"/>
      <c r="E2568" s="60"/>
      <c r="F2568" s="60"/>
      <c r="G2568" s="60"/>
      <c r="H2568" s="61"/>
      <c r="I2568" s="62"/>
      <c r="J2568" s="62"/>
      <c r="K2568" s="60"/>
      <c r="L2568" s="60"/>
      <c r="M2568" s="60"/>
    </row>
    <row r="2569" spans="1:13" s="63" customFormat="1" ht="15.75" customHeight="1" x14ac:dyDescent="0.25">
      <c r="A2569" s="60"/>
      <c r="B2569" s="60"/>
      <c r="C2569" s="60"/>
      <c r="D2569" s="60"/>
      <c r="E2569" s="60"/>
      <c r="F2569" s="60"/>
      <c r="G2569" s="60"/>
      <c r="H2569" s="61"/>
      <c r="I2569" s="62"/>
      <c r="J2569" s="62"/>
      <c r="K2569" s="60"/>
      <c r="L2569" s="60"/>
      <c r="M2569" s="60"/>
    </row>
    <row r="2570" spans="1:13" s="63" customFormat="1" ht="15.75" customHeight="1" x14ac:dyDescent="0.25">
      <c r="A2570" s="60"/>
      <c r="B2570" s="60"/>
      <c r="C2570" s="60"/>
      <c r="D2570" s="60"/>
      <c r="E2570" s="60"/>
      <c r="F2570" s="60"/>
      <c r="G2570" s="60"/>
      <c r="H2570" s="61"/>
      <c r="I2570" s="62"/>
      <c r="J2570" s="62"/>
      <c r="K2570" s="60"/>
      <c r="L2570" s="60"/>
      <c r="M2570" s="60"/>
    </row>
    <row r="2571" spans="1:13" s="63" customFormat="1" ht="15.75" customHeight="1" x14ac:dyDescent="0.25">
      <c r="A2571" s="60"/>
      <c r="B2571" s="60"/>
      <c r="C2571" s="60"/>
      <c r="D2571" s="60"/>
      <c r="E2571" s="60"/>
      <c r="F2571" s="60"/>
      <c r="G2571" s="60"/>
      <c r="H2571" s="61"/>
      <c r="I2571" s="62"/>
      <c r="J2571" s="62"/>
      <c r="K2571" s="60"/>
      <c r="L2571" s="60"/>
      <c r="M2571" s="60"/>
    </row>
    <row r="2572" spans="1:13" s="63" customFormat="1" ht="15.75" customHeight="1" x14ac:dyDescent="0.25">
      <c r="A2572" s="60"/>
      <c r="B2572" s="60"/>
      <c r="C2572" s="60"/>
      <c r="D2572" s="60"/>
      <c r="E2572" s="60"/>
      <c r="F2572" s="60"/>
      <c r="G2572" s="60"/>
      <c r="H2572" s="61"/>
      <c r="I2572" s="62"/>
      <c r="J2572" s="62"/>
      <c r="K2572" s="60"/>
      <c r="L2572" s="60"/>
      <c r="M2572" s="60"/>
    </row>
    <row r="2573" spans="1:13" s="63" customFormat="1" ht="15.75" customHeight="1" x14ac:dyDescent="0.25">
      <c r="A2573" s="60"/>
      <c r="B2573" s="60"/>
      <c r="C2573" s="60"/>
      <c r="D2573" s="60"/>
      <c r="E2573" s="60"/>
      <c r="F2573" s="60"/>
      <c r="G2573" s="60"/>
      <c r="H2573" s="61"/>
      <c r="I2573" s="62"/>
      <c r="J2573" s="62"/>
      <c r="K2573" s="60"/>
      <c r="L2573" s="60"/>
      <c r="M2573" s="60"/>
    </row>
    <row r="2574" spans="1:13" s="63" customFormat="1" ht="15.75" customHeight="1" x14ac:dyDescent="0.25">
      <c r="A2574" s="60"/>
      <c r="B2574" s="60"/>
      <c r="C2574" s="60"/>
      <c r="D2574" s="60"/>
      <c r="E2574" s="60"/>
      <c r="F2574" s="60"/>
      <c r="G2574" s="60"/>
      <c r="H2574" s="61"/>
      <c r="I2574" s="62"/>
      <c r="J2574" s="62"/>
      <c r="K2574" s="60"/>
      <c r="L2574" s="60"/>
      <c r="M2574" s="60"/>
    </row>
    <row r="2575" spans="1:13" s="63" customFormat="1" ht="15.75" customHeight="1" x14ac:dyDescent="0.25">
      <c r="A2575" s="60"/>
      <c r="B2575" s="60"/>
      <c r="C2575" s="60"/>
      <c r="D2575" s="60"/>
      <c r="E2575" s="60"/>
      <c r="F2575" s="60"/>
      <c r="G2575" s="60"/>
      <c r="H2575" s="61"/>
      <c r="I2575" s="62"/>
      <c r="J2575" s="62"/>
      <c r="K2575" s="60"/>
      <c r="L2575" s="60"/>
      <c r="M2575" s="60"/>
    </row>
    <row r="2576" spans="1:13" s="63" customFormat="1" ht="15.75" customHeight="1" x14ac:dyDescent="0.25">
      <c r="A2576" s="60"/>
      <c r="B2576" s="60"/>
      <c r="C2576" s="60"/>
      <c r="D2576" s="60"/>
      <c r="E2576" s="60"/>
      <c r="F2576" s="60"/>
      <c r="G2576" s="60"/>
      <c r="H2576" s="61"/>
      <c r="I2576" s="62"/>
      <c r="J2576" s="62"/>
      <c r="K2576" s="60"/>
      <c r="L2576" s="60"/>
      <c r="M2576" s="60"/>
    </row>
    <row r="2577" spans="1:13" s="63" customFormat="1" ht="15.75" customHeight="1" x14ac:dyDescent="0.25">
      <c r="A2577" s="60"/>
      <c r="B2577" s="60"/>
      <c r="C2577" s="60"/>
      <c r="D2577" s="60"/>
      <c r="E2577" s="60"/>
      <c r="F2577" s="60"/>
      <c r="G2577" s="60"/>
      <c r="H2577" s="61"/>
      <c r="I2577" s="62"/>
      <c r="J2577" s="62"/>
      <c r="K2577" s="60"/>
      <c r="L2577" s="60"/>
      <c r="M2577" s="60"/>
    </row>
    <row r="2578" spans="1:13" s="63" customFormat="1" ht="15.75" customHeight="1" x14ac:dyDescent="0.25">
      <c r="A2578" s="60"/>
      <c r="B2578" s="60"/>
      <c r="C2578" s="60"/>
      <c r="D2578" s="60"/>
      <c r="E2578" s="60"/>
      <c r="F2578" s="60"/>
      <c r="G2578" s="60"/>
      <c r="H2578" s="61"/>
      <c r="I2578" s="62"/>
      <c r="J2578" s="62"/>
      <c r="K2578" s="60"/>
      <c r="L2578" s="60"/>
      <c r="M2578" s="60"/>
    </row>
    <row r="2579" spans="1:13" s="63" customFormat="1" ht="15.75" customHeight="1" x14ac:dyDescent="0.25">
      <c r="A2579" s="60"/>
      <c r="B2579" s="60"/>
      <c r="C2579" s="60"/>
      <c r="D2579" s="60"/>
      <c r="E2579" s="60"/>
      <c r="F2579" s="60"/>
      <c r="G2579" s="60"/>
      <c r="H2579" s="61"/>
      <c r="I2579" s="62"/>
      <c r="J2579" s="62"/>
      <c r="K2579" s="60"/>
      <c r="L2579" s="60"/>
      <c r="M2579" s="60"/>
    </row>
    <row r="2580" spans="1:13" s="63" customFormat="1" ht="15.75" customHeight="1" x14ac:dyDescent="0.25">
      <c r="A2580" s="60"/>
      <c r="B2580" s="60"/>
      <c r="C2580" s="60"/>
      <c r="D2580" s="60"/>
      <c r="E2580" s="60"/>
      <c r="F2580" s="60"/>
      <c r="G2580" s="60"/>
      <c r="H2580" s="61"/>
      <c r="I2580" s="62"/>
      <c r="J2580" s="62"/>
      <c r="K2580" s="60"/>
      <c r="L2580" s="60"/>
      <c r="M2580" s="60"/>
    </row>
    <row r="2581" spans="1:13" s="63" customFormat="1" ht="15.75" customHeight="1" x14ac:dyDescent="0.25">
      <c r="A2581" s="60"/>
      <c r="B2581" s="60"/>
      <c r="C2581" s="60"/>
      <c r="D2581" s="60"/>
      <c r="E2581" s="60"/>
      <c r="F2581" s="60"/>
      <c r="G2581" s="60"/>
      <c r="H2581" s="61"/>
      <c r="I2581" s="62"/>
      <c r="J2581" s="62"/>
      <c r="K2581" s="60"/>
      <c r="L2581" s="60"/>
      <c r="M2581" s="60"/>
    </row>
    <row r="2582" spans="1:13" s="63" customFormat="1" ht="15.75" customHeight="1" x14ac:dyDescent="0.25">
      <c r="A2582" s="60"/>
      <c r="B2582" s="60"/>
      <c r="C2582" s="60"/>
      <c r="D2582" s="60"/>
      <c r="E2582" s="60"/>
      <c r="F2582" s="60"/>
      <c r="G2582" s="60"/>
      <c r="H2582" s="61"/>
      <c r="I2582" s="62"/>
      <c r="J2582" s="62"/>
      <c r="K2582" s="60"/>
      <c r="L2582" s="60"/>
      <c r="M2582" s="60"/>
    </row>
    <row r="2583" spans="1:13" s="63" customFormat="1" ht="15.75" customHeight="1" x14ac:dyDescent="0.25">
      <c r="A2583" s="60"/>
      <c r="B2583" s="60"/>
      <c r="C2583" s="60"/>
      <c r="D2583" s="60"/>
      <c r="E2583" s="60"/>
      <c r="F2583" s="60"/>
      <c r="G2583" s="60"/>
      <c r="H2583" s="61"/>
      <c r="I2583" s="62"/>
      <c r="J2583" s="62"/>
      <c r="K2583" s="60"/>
      <c r="L2583" s="60"/>
      <c r="M2583" s="60"/>
    </row>
    <row r="2584" spans="1:13" s="63" customFormat="1" ht="15.75" customHeight="1" x14ac:dyDescent="0.25">
      <c r="A2584" s="60"/>
      <c r="B2584" s="60"/>
      <c r="C2584" s="60"/>
      <c r="D2584" s="60"/>
      <c r="E2584" s="60"/>
      <c r="F2584" s="60"/>
      <c r="G2584" s="60"/>
      <c r="H2584" s="61"/>
      <c r="I2584" s="62"/>
      <c r="J2584" s="62"/>
      <c r="K2584" s="60"/>
      <c r="L2584" s="60"/>
      <c r="M2584" s="60"/>
    </row>
    <row r="2585" spans="1:13" s="63" customFormat="1" ht="15.75" customHeight="1" x14ac:dyDescent="0.25">
      <c r="A2585" s="60"/>
      <c r="B2585" s="60"/>
      <c r="C2585" s="60"/>
      <c r="D2585" s="60"/>
      <c r="E2585" s="60"/>
      <c r="F2585" s="60"/>
      <c r="G2585" s="60"/>
      <c r="H2585" s="61"/>
      <c r="I2585" s="62"/>
      <c r="J2585" s="62"/>
      <c r="K2585" s="60"/>
      <c r="L2585" s="60"/>
      <c r="M2585" s="60"/>
    </row>
    <row r="2586" spans="1:13" s="63" customFormat="1" ht="15.75" customHeight="1" x14ac:dyDescent="0.25">
      <c r="A2586" s="60"/>
      <c r="B2586" s="60"/>
      <c r="C2586" s="60"/>
      <c r="D2586" s="60"/>
      <c r="E2586" s="60"/>
      <c r="F2586" s="60"/>
      <c r="G2586" s="60"/>
      <c r="H2586" s="61"/>
      <c r="I2586" s="62"/>
      <c r="J2586" s="62"/>
      <c r="K2586" s="60"/>
      <c r="L2586" s="60"/>
      <c r="M2586" s="60"/>
    </row>
    <row r="2587" spans="1:13" s="63" customFormat="1" ht="15.75" customHeight="1" x14ac:dyDescent="0.25">
      <c r="A2587" s="60"/>
      <c r="B2587" s="60"/>
      <c r="C2587" s="60"/>
      <c r="D2587" s="60"/>
      <c r="E2587" s="60"/>
      <c r="F2587" s="60"/>
      <c r="G2587" s="60"/>
      <c r="H2587" s="61"/>
      <c r="I2587" s="62"/>
      <c r="J2587" s="62"/>
      <c r="K2587" s="60"/>
      <c r="L2587" s="60"/>
      <c r="M2587" s="60"/>
    </row>
    <row r="2588" spans="1:13" s="63" customFormat="1" ht="15.75" customHeight="1" x14ac:dyDescent="0.25">
      <c r="A2588" s="60"/>
      <c r="B2588" s="60"/>
      <c r="C2588" s="60"/>
      <c r="D2588" s="60"/>
      <c r="E2588" s="60"/>
      <c r="F2588" s="60"/>
      <c r="G2588" s="60"/>
      <c r="H2588" s="61"/>
      <c r="I2588" s="62"/>
      <c r="J2588" s="62"/>
      <c r="K2588" s="60"/>
      <c r="L2588" s="60"/>
      <c r="M2588" s="60"/>
    </row>
    <row r="2589" spans="1:13" s="63" customFormat="1" ht="15.75" customHeight="1" x14ac:dyDescent="0.25">
      <c r="A2589" s="60"/>
      <c r="B2589" s="60"/>
      <c r="C2589" s="60"/>
      <c r="D2589" s="60"/>
      <c r="E2589" s="60"/>
      <c r="F2589" s="60"/>
      <c r="G2589" s="60"/>
      <c r="H2589" s="61"/>
      <c r="I2589" s="62"/>
      <c r="J2589" s="62"/>
      <c r="K2589" s="60"/>
      <c r="L2589" s="60"/>
      <c r="M2589" s="60"/>
    </row>
    <row r="2590" spans="1:13" s="63" customFormat="1" ht="15.75" customHeight="1" x14ac:dyDescent="0.25">
      <c r="A2590" s="60"/>
      <c r="B2590" s="60"/>
      <c r="C2590" s="60"/>
      <c r="D2590" s="60"/>
      <c r="E2590" s="60"/>
      <c r="F2590" s="60"/>
      <c r="G2590" s="60"/>
      <c r="H2590" s="61"/>
      <c r="I2590" s="62"/>
      <c r="J2590" s="62"/>
      <c r="K2590" s="60"/>
      <c r="L2590" s="60"/>
      <c r="M2590" s="60"/>
    </row>
    <row r="2591" spans="1:13" s="63" customFormat="1" ht="15.75" customHeight="1" x14ac:dyDescent="0.25">
      <c r="A2591" s="60"/>
      <c r="B2591" s="60"/>
      <c r="C2591" s="60"/>
      <c r="D2591" s="60"/>
      <c r="E2591" s="60"/>
      <c r="F2591" s="60"/>
      <c r="G2591" s="60"/>
      <c r="H2591" s="61"/>
      <c r="I2591" s="62"/>
      <c r="J2591" s="62"/>
      <c r="K2591" s="60"/>
      <c r="L2591" s="60"/>
      <c r="M2591" s="60"/>
    </row>
    <row r="2592" spans="1:13" s="63" customFormat="1" ht="15.75" customHeight="1" x14ac:dyDescent="0.25">
      <c r="A2592" s="60"/>
      <c r="B2592" s="60"/>
      <c r="C2592" s="60"/>
      <c r="D2592" s="60"/>
      <c r="E2592" s="60"/>
      <c r="F2592" s="60"/>
      <c r="G2592" s="60"/>
      <c r="H2592" s="61"/>
      <c r="I2592" s="62"/>
      <c r="J2592" s="62"/>
      <c r="K2592" s="60"/>
      <c r="L2592" s="60"/>
      <c r="M2592" s="60"/>
    </row>
    <row r="2593" spans="1:13" s="63" customFormat="1" ht="15.75" customHeight="1" x14ac:dyDescent="0.25">
      <c r="A2593" s="60"/>
      <c r="B2593" s="60"/>
      <c r="C2593" s="60"/>
      <c r="D2593" s="60"/>
      <c r="E2593" s="60"/>
      <c r="F2593" s="60"/>
      <c r="G2593" s="60"/>
      <c r="H2593" s="61"/>
      <c r="I2593" s="62"/>
      <c r="J2593" s="62"/>
      <c r="K2593" s="60"/>
      <c r="L2593" s="60"/>
      <c r="M2593" s="60"/>
    </row>
    <row r="2594" spans="1:13" s="63" customFormat="1" ht="15.75" customHeight="1" x14ac:dyDescent="0.25">
      <c r="A2594" s="60"/>
      <c r="B2594" s="60"/>
      <c r="C2594" s="60"/>
      <c r="D2594" s="60"/>
      <c r="E2594" s="60"/>
      <c r="F2594" s="60"/>
      <c r="G2594" s="60"/>
      <c r="H2594" s="61"/>
      <c r="I2594" s="62"/>
      <c r="J2594" s="62"/>
      <c r="K2594" s="60"/>
      <c r="L2594" s="60"/>
      <c r="M2594" s="60"/>
    </row>
    <row r="2595" spans="1:13" s="63" customFormat="1" ht="15.75" customHeight="1" x14ac:dyDescent="0.25">
      <c r="A2595" s="60"/>
      <c r="B2595" s="60"/>
      <c r="C2595" s="60"/>
      <c r="D2595" s="60"/>
      <c r="E2595" s="60"/>
      <c r="F2595" s="60"/>
      <c r="G2595" s="60"/>
      <c r="H2595" s="61"/>
      <c r="I2595" s="62"/>
      <c r="J2595" s="62"/>
      <c r="K2595" s="60"/>
      <c r="L2595" s="60"/>
      <c r="M2595" s="60"/>
    </row>
    <row r="2596" spans="1:13" s="63" customFormat="1" ht="15.75" customHeight="1" x14ac:dyDescent="0.25">
      <c r="A2596" s="60"/>
      <c r="B2596" s="60"/>
      <c r="C2596" s="60"/>
      <c r="D2596" s="60"/>
      <c r="E2596" s="60"/>
      <c r="F2596" s="60"/>
      <c r="G2596" s="60"/>
      <c r="H2596" s="61"/>
      <c r="I2596" s="62"/>
      <c r="J2596" s="62"/>
      <c r="K2596" s="60"/>
      <c r="L2596" s="60"/>
      <c r="M2596" s="60"/>
    </row>
    <row r="2597" spans="1:13" s="63" customFormat="1" ht="15.75" customHeight="1" x14ac:dyDescent="0.25">
      <c r="A2597" s="60"/>
      <c r="B2597" s="60"/>
      <c r="C2597" s="60"/>
      <c r="D2597" s="60"/>
      <c r="E2597" s="60"/>
      <c r="F2597" s="60"/>
      <c r="G2597" s="60"/>
      <c r="H2597" s="61"/>
      <c r="I2597" s="62"/>
      <c r="J2597" s="62"/>
      <c r="K2597" s="60"/>
      <c r="L2597" s="60"/>
      <c r="M2597" s="60"/>
    </row>
    <row r="2598" spans="1:13" s="63" customFormat="1" ht="15.75" customHeight="1" x14ac:dyDescent="0.25">
      <c r="A2598" s="60"/>
      <c r="B2598" s="60"/>
      <c r="C2598" s="60"/>
      <c r="D2598" s="60"/>
      <c r="E2598" s="60"/>
      <c r="F2598" s="60"/>
      <c r="G2598" s="60"/>
      <c r="H2598" s="61"/>
      <c r="I2598" s="62"/>
      <c r="J2598" s="62"/>
      <c r="K2598" s="60"/>
      <c r="L2598" s="60"/>
      <c r="M2598" s="60"/>
    </row>
    <row r="2599" spans="1:13" s="63" customFormat="1" ht="15.75" customHeight="1" x14ac:dyDescent="0.25">
      <c r="A2599" s="60"/>
      <c r="B2599" s="60"/>
      <c r="C2599" s="60"/>
      <c r="D2599" s="60"/>
      <c r="E2599" s="60"/>
      <c r="F2599" s="60"/>
      <c r="G2599" s="60"/>
      <c r="H2599" s="61"/>
      <c r="I2599" s="62"/>
      <c r="J2599" s="62"/>
      <c r="K2599" s="60"/>
      <c r="L2599" s="60"/>
      <c r="M2599" s="60"/>
    </row>
    <row r="2600" spans="1:13" s="63" customFormat="1" ht="15.75" customHeight="1" x14ac:dyDescent="0.25">
      <c r="A2600" s="60"/>
      <c r="B2600" s="60"/>
      <c r="C2600" s="60"/>
      <c r="D2600" s="60"/>
      <c r="E2600" s="60"/>
      <c r="F2600" s="60"/>
      <c r="G2600" s="60"/>
      <c r="H2600" s="61"/>
      <c r="I2600" s="62"/>
      <c r="J2600" s="62"/>
      <c r="K2600" s="60"/>
      <c r="L2600" s="60"/>
      <c r="M2600" s="60"/>
    </row>
    <row r="2601" spans="1:13" s="63" customFormat="1" ht="15.75" customHeight="1" x14ac:dyDescent="0.25">
      <c r="A2601" s="60"/>
      <c r="B2601" s="60"/>
      <c r="C2601" s="60"/>
      <c r="D2601" s="60"/>
      <c r="E2601" s="60"/>
      <c r="F2601" s="60"/>
      <c r="G2601" s="60"/>
      <c r="H2601" s="61"/>
      <c r="I2601" s="62"/>
      <c r="J2601" s="62"/>
      <c r="K2601" s="60"/>
      <c r="L2601" s="60"/>
      <c r="M2601" s="60"/>
    </row>
    <row r="2602" spans="1:13" s="63" customFormat="1" ht="15.75" customHeight="1" x14ac:dyDescent="0.25">
      <c r="A2602" s="60"/>
      <c r="B2602" s="60"/>
      <c r="C2602" s="60"/>
      <c r="D2602" s="60"/>
      <c r="E2602" s="60"/>
      <c r="F2602" s="60"/>
      <c r="G2602" s="60"/>
      <c r="H2602" s="61"/>
      <c r="I2602" s="62"/>
      <c r="J2602" s="62"/>
      <c r="K2602" s="60"/>
      <c r="L2602" s="60"/>
      <c r="M2602" s="60"/>
    </row>
    <row r="2603" spans="1:13" s="63" customFormat="1" ht="15.75" customHeight="1" x14ac:dyDescent="0.25">
      <c r="A2603" s="60"/>
      <c r="B2603" s="60"/>
      <c r="C2603" s="60"/>
      <c r="D2603" s="60"/>
      <c r="E2603" s="60"/>
      <c r="F2603" s="60"/>
      <c r="G2603" s="60"/>
      <c r="H2603" s="61"/>
      <c r="I2603" s="62"/>
      <c r="J2603" s="62"/>
      <c r="K2603" s="60"/>
      <c r="L2603" s="60"/>
      <c r="M2603" s="60"/>
    </row>
    <row r="2604" spans="1:13" s="63" customFormat="1" ht="15.75" customHeight="1" x14ac:dyDescent="0.25">
      <c r="A2604" s="60"/>
      <c r="B2604" s="60"/>
      <c r="C2604" s="60"/>
      <c r="D2604" s="60"/>
      <c r="E2604" s="60"/>
      <c r="F2604" s="60"/>
      <c r="G2604" s="60"/>
      <c r="H2604" s="61"/>
      <c r="I2604" s="62"/>
      <c r="J2604" s="62"/>
      <c r="K2604" s="60"/>
      <c r="L2604" s="60"/>
      <c r="M2604" s="60"/>
    </row>
    <row r="2605" spans="1:13" s="63" customFormat="1" ht="15.75" customHeight="1" x14ac:dyDescent="0.25">
      <c r="A2605" s="60"/>
      <c r="B2605" s="60"/>
      <c r="C2605" s="60"/>
      <c r="D2605" s="60"/>
      <c r="E2605" s="60"/>
      <c r="F2605" s="60"/>
      <c r="G2605" s="60"/>
      <c r="H2605" s="61"/>
      <c r="I2605" s="62"/>
      <c r="J2605" s="62"/>
      <c r="K2605" s="60"/>
      <c r="L2605" s="60"/>
      <c r="M2605" s="60"/>
    </row>
    <row r="2606" spans="1:13" s="63" customFormat="1" ht="15.75" customHeight="1" x14ac:dyDescent="0.25">
      <c r="A2606" s="60"/>
      <c r="B2606" s="60"/>
      <c r="C2606" s="60"/>
      <c r="D2606" s="60"/>
      <c r="E2606" s="60"/>
      <c r="F2606" s="60"/>
      <c r="G2606" s="60"/>
      <c r="H2606" s="61"/>
      <c r="I2606" s="62"/>
      <c r="J2606" s="62"/>
      <c r="K2606" s="60"/>
      <c r="L2606" s="60"/>
      <c r="M2606" s="60"/>
    </row>
    <row r="2607" spans="1:13" s="63" customFormat="1" ht="15.75" customHeight="1" x14ac:dyDescent="0.25">
      <c r="A2607" s="60"/>
      <c r="B2607" s="60"/>
      <c r="C2607" s="60"/>
      <c r="D2607" s="60"/>
      <c r="E2607" s="60"/>
      <c r="F2607" s="60"/>
      <c r="G2607" s="60"/>
      <c r="H2607" s="61"/>
      <c r="I2607" s="62"/>
      <c r="J2607" s="62"/>
      <c r="K2607" s="60"/>
      <c r="L2607" s="60"/>
      <c r="M2607" s="60"/>
    </row>
    <row r="2608" spans="1:13" s="63" customFormat="1" ht="15.75" customHeight="1" x14ac:dyDescent="0.25">
      <c r="A2608" s="60"/>
      <c r="B2608" s="60"/>
      <c r="C2608" s="60"/>
      <c r="D2608" s="60"/>
      <c r="E2608" s="60"/>
      <c r="F2608" s="60"/>
      <c r="G2608" s="60"/>
      <c r="H2608" s="61"/>
      <c r="I2608" s="62"/>
      <c r="J2608" s="62"/>
      <c r="K2608" s="60"/>
      <c r="L2608" s="60"/>
      <c r="M2608" s="60"/>
    </row>
    <row r="2609" spans="1:13" s="63" customFormat="1" ht="15.75" customHeight="1" x14ac:dyDescent="0.25">
      <c r="A2609" s="60"/>
      <c r="B2609" s="60"/>
      <c r="C2609" s="60"/>
      <c r="D2609" s="60"/>
      <c r="E2609" s="60"/>
      <c r="F2609" s="60"/>
      <c r="G2609" s="60"/>
      <c r="H2609" s="61"/>
      <c r="I2609" s="62"/>
      <c r="J2609" s="62"/>
      <c r="K2609" s="60"/>
      <c r="L2609" s="60"/>
      <c r="M2609" s="60"/>
    </row>
    <row r="2610" spans="1:13" s="63" customFormat="1" ht="15.75" customHeight="1" x14ac:dyDescent="0.25">
      <c r="A2610" s="60"/>
      <c r="B2610" s="60"/>
      <c r="C2610" s="60"/>
      <c r="D2610" s="60"/>
      <c r="E2610" s="60"/>
      <c r="F2610" s="60"/>
      <c r="G2610" s="60"/>
      <c r="H2610" s="61"/>
      <c r="I2610" s="62"/>
      <c r="J2610" s="62"/>
      <c r="K2610" s="60"/>
      <c r="L2610" s="60"/>
      <c r="M2610" s="60"/>
    </row>
    <row r="2611" spans="1:13" s="63" customFormat="1" ht="15.75" customHeight="1" x14ac:dyDescent="0.25">
      <c r="A2611" s="60"/>
      <c r="B2611" s="60"/>
      <c r="C2611" s="60"/>
      <c r="D2611" s="60"/>
      <c r="E2611" s="60"/>
      <c r="F2611" s="60"/>
      <c r="G2611" s="60"/>
      <c r="H2611" s="61"/>
      <c r="I2611" s="62"/>
      <c r="J2611" s="62"/>
      <c r="K2611" s="60"/>
      <c r="L2611" s="60"/>
      <c r="M2611" s="60"/>
    </row>
    <row r="2612" spans="1:13" s="63" customFormat="1" ht="15.75" customHeight="1" x14ac:dyDescent="0.25">
      <c r="A2612" s="60"/>
      <c r="B2612" s="60"/>
      <c r="C2612" s="60"/>
      <c r="D2612" s="60"/>
      <c r="E2612" s="60"/>
      <c r="F2612" s="60"/>
      <c r="G2612" s="60"/>
      <c r="H2612" s="61"/>
      <c r="I2612" s="62"/>
      <c r="J2612" s="62"/>
      <c r="K2612" s="60"/>
      <c r="L2612" s="60"/>
      <c r="M2612" s="60"/>
    </row>
    <row r="2613" spans="1:13" s="63" customFormat="1" ht="15.75" customHeight="1" x14ac:dyDescent="0.25">
      <c r="A2613" s="60"/>
      <c r="B2613" s="60"/>
      <c r="C2613" s="60"/>
      <c r="D2613" s="60"/>
      <c r="E2613" s="60"/>
      <c r="F2613" s="60"/>
      <c r="G2613" s="60"/>
      <c r="H2613" s="61"/>
      <c r="I2613" s="62"/>
      <c r="J2613" s="62"/>
      <c r="K2613" s="60"/>
      <c r="L2613" s="60"/>
      <c r="M2613" s="60"/>
    </row>
    <row r="2614" spans="1:13" s="63" customFormat="1" ht="15.75" customHeight="1" x14ac:dyDescent="0.25">
      <c r="A2614" s="60"/>
      <c r="B2614" s="60"/>
      <c r="C2614" s="60"/>
      <c r="D2614" s="60"/>
      <c r="E2614" s="60"/>
      <c r="F2614" s="60"/>
      <c r="G2614" s="60"/>
      <c r="H2614" s="61"/>
      <c r="I2614" s="62"/>
      <c r="J2614" s="62"/>
      <c r="K2614" s="60"/>
      <c r="L2614" s="60"/>
      <c r="M2614" s="60"/>
    </row>
    <row r="2615" spans="1:13" s="63" customFormat="1" ht="15.75" customHeight="1" x14ac:dyDescent="0.25">
      <c r="A2615" s="60"/>
      <c r="B2615" s="60"/>
      <c r="C2615" s="60"/>
      <c r="D2615" s="60"/>
      <c r="E2615" s="60"/>
      <c r="F2615" s="60"/>
      <c r="G2615" s="60"/>
      <c r="H2615" s="61"/>
      <c r="I2615" s="62"/>
      <c r="J2615" s="62"/>
      <c r="K2615" s="60"/>
      <c r="L2615" s="60"/>
      <c r="M2615" s="60"/>
    </row>
    <row r="2616" spans="1:13" s="63" customFormat="1" ht="15.75" customHeight="1" x14ac:dyDescent="0.25">
      <c r="A2616" s="60"/>
      <c r="B2616" s="60"/>
      <c r="C2616" s="60"/>
      <c r="D2616" s="60"/>
      <c r="E2616" s="60"/>
      <c r="F2616" s="60"/>
      <c r="G2616" s="60"/>
      <c r="H2616" s="61"/>
      <c r="I2616" s="62"/>
      <c r="J2616" s="62"/>
      <c r="K2616" s="60"/>
      <c r="L2616" s="60"/>
      <c r="M2616" s="60"/>
    </row>
    <row r="2617" spans="1:13" s="63" customFormat="1" ht="15.75" customHeight="1" x14ac:dyDescent="0.25">
      <c r="A2617" s="60"/>
      <c r="B2617" s="60"/>
      <c r="C2617" s="60"/>
      <c r="D2617" s="60"/>
      <c r="E2617" s="60"/>
      <c r="F2617" s="60"/>
      <c r="G2617" s="60"/>
      <c r="H2617" s="61"/>
      <c r="I2617" s="62"/>
      <c r="J2617" s="62"/>
      <c r="K2617" s="60"/>
      <c r="L2617" s="60"/>
      <c r="M2617" s="60"/>
    </row>
    <row r="2618" spans="1:13" s="63" customFormat="1" ht="15.75" customHeight="1" x14ac:dyDescent="0.25">
      <c r="A2618" s="60"/>
      <c r="B2618" s="60"/>
      <c r="C2618" s="60"/>
      <c r="D2618" s="60"/>
      <c r="E2618" s="60"/>
      <c r="F2618" s="60"/>
      <c r="G2618" s="60"/>
      <c r="H2618" s="61"/>
      <c r="I2618" s="62"/>
      <c r="J2618" s="62"/>
      <c r="K2618" s="60"/>
      <c r="L2618" s="60"/>
      <c r="M2618" s="60"/>
    </row>
    <row r="2619" spans="1:13" s="63" customFormat="1" ht="15.75" customHeight="1" x14ac:dyDescent="0.25">
      <c r="A2619" s="60"/>
      <c r="B2619" s="60"/>
      <c r="C2619" s="60"/>
      <c r="D2619" s="60"/>
      <c r="E2619" s="60"/>
      <c r="F2619" s="60"/>
      <c r="G2619" s="60"/>
      <c r="H2619" s="61"/>
      <c r="I2619" s="62"/>
      <c r="J2619" s="62"/>
      <c r="K2619" s="60"/>
      <c r="L2619" s="60"/>
      <c r="M2619" s="60"/>
    </row>
    <row r="2620" spans="1:13" s="63" customFormat="1" ht="15.75" customHeight="1" x14ac:dyDescent="0.25">
      <c r="A2620" s="60"/>
      <c r="B2620" s="60"/>
      <c r="C2620" s="60"/>
      <c r="D2620" s="60"/>
      <c r="E2620" s="60"/>
      <c r="F2620" s="60"/>
      <c r="G2620" s="60"/>
      <c r="H2620" s="61"/>
      <c r="I2620" s="62"/>
      <c r="J2620" s="62"/>
      <c r="K2620" s="60"/>
      <c r="L2620" s="60"/>
      <c r="M2620" s="60"/>
    </row>
    <row r="2621" spans="1:13" s="63" customFormat="1" ht="15.75" customHeight="1" x14ac:dyDescent="0.25">
      <c r="A2621" s="60"/>
      <c r="B2621" s="60"/>
      <c r="C2621" s="60"/>
      <c r="D2621" s="60"/>
      <c r="E2621" s="60"/>
      <c r="F2621" s="60"/>
      <c r="G2621" s="60"/>
      <c r="H2621" s="61"/>
      <c r="I2621" s="62"/>
      <c r="J2621" s="62"/>
      <c r="K2621" s="60"/>
      <c r="L2621" s="60"/>
      <c r="M2621" s="60"/>
    </row>
    <row r="2622" spans="1:13" s="63" customFormat="1" ht="15.75" customHeight="1" x14ac:dyDescent="0.25">
      <c r="A2622" s="60"/>
      <c r="B2622" s="60"/>
      <c r="C2622" s="60"/>
      <c r="D2622" s="60"/>
      <c r="E2622" s="60"/>
      <c r="F2622" s="60"/>
      <c r="G2622" s="60"/>
      <c r="H2622" s="61"/>
      <c r="I2622" s="62"/>
      <c r="J2622" s="62"/>
      <c r="K2622" s="60"/>
      <c r="L2622" s="60"/>
      <c r="M2622" s="60"/>
    </row>
    <row r="2623" spans="1:13" s="63" customFormat="1" ht="15.75" customHeight="1" x14ac:dyDescent="0.25">
      <c r="A2623" s="60"/>
      <c r="B2623" s="60"/>
      <c r="C2623" s="60"/>
      <c r="D2623" s="60"/>
      <c r="E2623" s="60"/>
      <c r="F2623" s="60"/>
      <c r="G2623" s="60"/>
      <c r="H2623" s="61"/>
      <c r="I2623" s="62"/>
      <c r="J2623" s="62"/>
      <c r="K2623" s="60"/>
      <c r="L2623" s="60"/>
      <c r="M2623" s="60"/>
    </row>
    <row r="2624" spans="1:13" s="63" customFormat="1" ht="15.75" customHeight="1" x14ac:dyDescent="0.25">
      <c r="A2624" s="60"/>
      <c r="B2624" s="60"/>
      <c r="C2624" s="60"/>
      <c r="D2624" s="60"/>
      <c r="E2624" s="60"/>
      <c r="F2624" s="60"/>
      <c r="G2624" s="60"/>
      <c r="H2624" s="61"/>
      <c r="I2624" s="62"/>
      <c r="J2624" s="62"/>
      <c r="K2624" s="60"/>
      <c r="L2624" s="60"/>
      <c r="M2624" s="60"/>
    </row>
    <row r="2625" spans="1:13" s="63" customFormat="1" ht="15.75" customHeight="1" x14ac:dyDescent="0.25">
      <c r="A2625" s="60"/>
      <c r="B2625" s="60"/>
      <c r="C2625" s="60"/>
      <c r="D2625" s="60"/>
      <c r="E2625" s="60"/>
      <c r="F2625" s="60"/>
      <c r="G2625" s="60"/>
      <c r="H2625" s="61"/>
      <c r="I2625" s="62"/>
      <c r="J2625" s="62"/>
      <c r="K2625" s="60"/>
      <c r="L2625" s="60"/>
      <c r="M2625" s="60"/>
    </row>
    <row r="2626" spans="1:13" s="63" customFormat="1" ht="15.75" customHeight="1" x14ac:dyDescent="0.25">
      <c r="A2626" s="60"/>
      <c r="B2626" s="60"/>
      <c r="C2626" s="60"/>
      <c r="D2626" s="60"/>
      <c r="E2626" s="60"/>
      <c r="F2626" s="60"/>
      <c r="G2626" s="60"/>
      <c r="H2626" s="61"/>
      <c r="I2626" s="62"/>
      <c r="J2626" s="62"/>
      <c r="K2626" s="60"/>
      <c r="L2626" s="60"/>
      <c r="M2626" s="60"/>
    </row>
    <row r="2627" spans="1:13" s="63" customFormat="1" ht="15.75" customHeight="1" x14ac:dyDescent="0.25">
      <c r="A2627" s="60"/>
      <c r="B2627" s="60"/>
      <c r="C2627" s="60"/>
      <c r="D2627" s="60"/>
      <c r="E2627" s="60"/>
      <c r="F2627" s="60"/>
      <c r="G2627" s="60"/>
      <c r="H2627" s="61"/>
      <c r="I2627" s="62"/>
      <c r="J2627" s="62"/>
      <c r="K2627" s="60"/>
      <c r="L2627" s="60"/>
      <c r="M2627" s="60"/>
    </row>
    <row r="2628" spans="1:13" s="63" customFormat="1" ht="15.75" customHeight="1" x14ac:dyDescent="0.25">
      <c r="A2628" s="60"/>
      <c r="B2628" s="60"/>
      <c r="C2628" s="60"/>
      <c r="D2628" s="60"/>
      <c r="E2628" s="60"/>
      <c r="F2628" s="60"/>
      <c r="G2628" s="60"/>
      <c r="H2628" s="61"/>
      <c r="I2628" s="62"/>
      <c r="J2628" s="62"/>
      <c r="K2628" s="60"/>
      <c r="L2628" s="60"/>
      <c r="M2628" s="60"/>
    </row>
    <row r="2629" spans="1:13" s="63" customFormat="1" ht="15.75" customHeight="1" x14ac:dyDescent="0.25">
      <c r="A2629" s="60"/>
      <c r="B2629" s="60"/>
      <c r="C2629" s="60"/>
      <c r="D2629" s="60"/>
      <c r="E2629" s="60"/>
      <c r="F2629" s="60"/>
      <c r="G2629" s="60"/>
      <c r="H2629" s="61"/>
      <c r="I2629" s="62"/>
      <c r="J2629" s="62"/>
      <c r="K2629" s="60"/>
      <c r="L2629" s="60"/>
      <c r="M2629" s="60"/>
    </row>
    <row r="2630" spans="1:13" s="63" customFormat="1" ht="15.75" customHeight="1" x14ac:dyDescent="0.25">
      <c r="A2630" s="60"/>
      <c r="B2630" s="60"/>
      <c r="C2630" s="60"/>
      <c r="D2630" s="60"/>
      <c r="E2630" s="60"/>
      <c r="F2630" s="60"/>
      <c r="G2630" s="60"/>
      <c r="H2630" s="61"/>
      <c r="I2630" s="62"/>
      <c r="J2630" s="62"/>
      <c r="K2630" s="60"/>
      <c r="L2630" s="60"/>
      <c r="M2630" s="60"/>
    </row>
    <row r="2631" spans="1:13" s="63" customFormat="1" ht="15.75" customHeight="1" x14ac:dyDescent="0.25">
      <c r="A2631" s="60"/>
      <c r="B2631" s="60"/>
      <c r="C2631" s="60"/>
      <c r="D2631" s="60"/>
      <c r="E2631" s="60"/>
      <c r="F2631" s="60"/>
      <c r="G2631" s="60"/>
      <c r="H2631" s="61"/>
      <c r="I2631" s="62"/>
      <c r="J2631" s="62"/>
      <c r="K2631" s="60"/>
      <c r="L2631" s="60"/>
      <c r="M2631" s="60"/>
    </row>
    <row r="2632" spans="1:13" s="63" customFormat="1" ht="15.75" customHeight="1" x14ac:dyDescent="0.25">
      <c r="A2632" s="60"/>
      <c r="B2632" s="60"/>
      <c r="C2632" s="60"/>
      <c r="D2632" s="60"/>
      <c r="E2632" s="60"/>
      <c r="F2632" s="60"/>
      <c r="G2632" s="60"/>
      <c r="H2632" s="61"/>
      <c r="I2632" s="62"/>
      <c r="J2632" s="62"/>
      <c r="K2632" s="60"/>
      <c r="L2632" s="60"/>
      <c r="M2632" s="60"/>
    </row>
    <row r="2633" spans="1:13" s="63" customFormat="1" ht="15.75" customHeight="1" x14ac:dyDescent="0.25">
      <c r="A2633" s="60"/>
      <c r="B2633" s="60"/>
      <c r="C2633" s="60"/>
      <c r="D2633" s="60"/>
      <c r="E2633" s="60"/>
      <c r="F2633" s="60"/>
      <c r="G2633" s="60"/>
      <c r="H2633" s="61"/>
      <c r="I2633" s="62"/>
      <c r="J2633" s="62"/>
      <c r="K2633" s="60"/>
      <c r="L2633" s="60"/>
      <c r="M2633" s="60"/>
    </row>
    <row r="2634" spans="1:13" s="63" customFormat="1" ht="15.75" customHeight="1" x14ac:dyDescent="0.25">
      <c r="A2634" s="60"/>
      <c r="B2634" s="60"/>
      <c r="C2634" s="60"/>
      <c r="D2634" s="60"/>
      <c r="E2634" s="60"/>
      <c r="F2634" s="60"/>
      <c r="G2634" s="60"/>
      <c r="H2634" s="61"/>
      <c r="I2634" s="62"/>
      <c r="J2634" s="62"/>
      <c r="K2634" s="60"/>
      <c r="L2634" s="60"/>
      <c r="M2634" s="60"/>
    </row>
    <row r="2635" spans="1:13" s="63" customFormat="1" ht="15.75" customHeight="1" x14ac:dyDescent="0.25">
      <c r="A2635" s="60"/>
      <c r="B2635" s="60"/>
      <c r="C2635" s="60"/>
      <c r="D2635" s="60"/>
      <c r="E2635" s="60"/>
      <c r="F2635" s="60"/>
      <c r="G2635" s="60"/>
      <c r="H2635" s="61"/>
      <c r="I2635" s="62"/>
      <c r="J2635" s="62"/>
      <c r="K2635" s="60"/>
      <c r="L2635" s="60"/>
      <c r="M2635" s="60"/>
    </row>
    <row r="2636" spans="1:13" s="63" customFormat="1" ht="15.75" customHeight="1" x14ac:dyDescent="0.25">
      <c r="A2636" s="60"/>
      <c r="B2636" s="60"/>
      <c r="C2636" s="60"/>
      <c r="D2636" s="60"/>
      <c r="E2636" s="60"/>
      <c r="F2636" s="60"/>
      <c r="G2636" s="60"/>
      <c r="H2636" s="61"/>
      <c r="I2636" s="62"/>
      <c r="J2636" s="62"/>
      <c r="K2636" s="60"/>
      <c r="L2636" s="60"/>
      <c r="M2636" s="60"/>
    </row>
    <row r="2637" spans="1:13" s="63" customFormat="1" ht="15.75" customHeight="1" x14ac:dyDescent="0.25">
      <c r="A2637" s="60"/>
      <c r="B2637" s="60"/>
      <c r="C2637" s="60"/>
      <c r="D2637" s="60"/>
      <c r="E2637" s="60"/>
      <c r="F2637" s="60"/>
      <c r="G2637" s="60"/>
      <c r="H2637" s="61"/>
      <c r="I2637" s="62"/>
      <c r="J2637" s="62"/>
      <c r="K2637" s="60"/>
      <c r="L2637" s="60"/>
      <c r="M2637" s="60"/>
    </row>
    <row r="2638" spans="1:13" s="63" customFormat="1" ht="15.75" customHeight="1" x14ac:dyDescent="0.25">
      <c r="A2638" s="60"/>
      <c r="B2638" s="60"/>
      <c r="C2638" s="60"/>
      <c r="D2638" s="60"/>
      <c r="E2638" s="60"/>
      <c r="F2638" s="60"/>
      <c r="G2638" s="60"/>
      <c r="H2638" s="61"/>
      <c r="I2638" s="62"/>
      <c r="J2638" s="62"/>
      <c r="K2638" s="60"/>
      <c r="L2638" s="60"/>
      <c r="M2638" s="60"/>
    </row>
    <row r="2639" spans="1:13" s="63" customFormat="1" ht="15.75" customHeight="1" x14ac:dyDescent="0.25">
      <c r="A2639" s="60"/>
      <c r="B2639" s="60"/>
      <c r="C2639" s="60"/>
      <c r="D2639" s="60"/>
      <c r="E2639" s="60"/>
      <c r="F2639" s="60"/>
      <c r="G2639" s="60"/>
      <c r="H2639" s="61"/>
      <c r="I2639" s="62"/>
      <c r="J2639" s="62"/>
      <c r="K2639" s="60"/>
      <c r="L2639" s="60"/>
      <c r="M2639" s="60"/>
    </row>
    <row r="2640" spans="1:13" s="63" customFormat="1" ht="15.75" customHeight="1" x14ac:dyDescent="0.25">
      <c r="A2640" s="60"/>
      <c r="B2640" s="60"/>
      <c r="C2640" s="60"/>
      <c r="D2640" s="60"/>
      <c r="E2640" s="60"/>
      <c r="F2640" s="60"/>
      <c r="G2640" s="60"/>
      <c r="H2640" s="61"/>
      <c r="I2640" s="62"/>
      <c r="J2640" s="62"/>
      <c r="K2640" s="60"/>
      <c r="L2640" s="60"/>
      <c r="M2640" s="60"/>
    </row>
    <row r="2641" spans="1:13" s="63" customFormat="1" ht="15.75" customHeight="1" x14ac:dyDescent="0.25">
      <c r="A2641" s="60"/>
      <c r="B2641" s="60"/>
      <c r="C2641" s="60"/>
      <c r="D2641" s="60"/>
      <c r="E2641" s="60"/>
      <c r="F2641" s="60"/>
      <c r="G2641" s="60"/>
      <c r="H2641" s="61"/>
      <c r="I2641" s="62"/>
      <c r="J2641" s="62"/>
      <c r="K2641" s="60"/>
      <c r="L2641" s="60"/>
      <c r="M2641" s="60"/>
    </row>
    <row r="2642" spans="1:13" s="63" customFormat="1" ht="15.75" customHeight="1" x14ac:dyDescent="0.25">
      <c r="A2642" s="60"/>
      <c r="B2642" s="60"/>
      <c r="C2642" s="60"/>
      <c r="D2642" s="60"/>
      <c r="E2642" s="60"/>
      <c r="F2642" s="60"/>
      <c r="G2642" s="60"/>
      <c r="H2642" s="61"/>
      <c r="I2642" s="62"/>
      <c r="J2642" s="62"/>
      <c r="K2642" s="60"/>
      <c r="L2642" s="60"/>
      <c r="M2642" s="60"/>
    </row>
    <row r="2643" spans="1:13" s="63" customFormat="1" ht="15.75" customHeight="1" x14ac:dyDescent="0.25">
      <c r="A2643" s="60"/>
      <c r="B2643" s="60"/>
      <c r="C2643" s="60"/>
      <c r="D2643" s="60"/>
      <c r="E2643" s="60"/>
      <c r="F2643" s="60"/>
      <c r="G2643" s="60"/>
      <c r="H2643" s="61"/>
      <c r="I2643" s="62"/>
      <c r="J2643" s="62"/>
      <c r="K2643" s="60"/>
      <c r="L2643" s="60"/>
      <c r="M2643" s="60"/>
    </row>
    <row r="2644" spans="1:13" s="63" customFormat="1" ht="15.75" customHeight="1" x14ac:dyDescent="0.25">
      <c r="A2644" s="60"/>
      <c r="B2644" s="60"/>
      <c r="C2644" s="60"/>
      <c r="D2644" s="60"/>
      <c r="E2644" s="60"/>
      <c r="F2644" s="60"/>
      <c r="G2644" s="60"/>
      <c r="H2644" s="61"/>
      <c r="I2644" s="62"/>
      <c r="J2644" s="62"/>
      <c r="K2644" s="60"/>
      <c r="L2644" s="60"/>
      <c r="M2644" s="60"/>
    </row>
    <row r="2645" spans="1:13" s="63" customFormat="1" ht="15.75" customHeight="1" x14ac:dyDescent="0.25">
      <c r="A2645" s="60"/>
      <c r="B2645" s="60"/>
      <c r="C2645" s="60"/>
      <c r="D2645" s="60"/>
      <c r="E2645" s="60"/>
      <c r="F2645" s="60"/>
      <c r="G2645" s="60"/>
      <c r="H2645" s="61"/>
      <c r="I2645" s="62"/>
      <c r="J2645" s="62"/>
      <c r="K2645" s="60"/>
      <c r="L2645" s="60"/>
      <c r="M2645" s="60"/>
    </row>
    <row r="2646" spans="1:13" s="63" customFormat="1" ht="15.75" customHeight="1" x14ac:dyDescent="0.25">
      <c r="A2646" s="60"/>
      <c r="B2646" s="60"/>
      <c r="C2646" s="60"/>
      <c r="D2646" s="60"/>
      <c r="E2646" s="60"/>
      <c r="F2646" s="60"/>
      <c r="G2646" s="60"/>
      <c r="H2646" s="61"/>
      <c r="I2646" s="62"/>
      <c r="J2646" s="62"/>
      <c r="K2646" s="60"/>
      <c r="L2646" s="60"/>
      <c r="M2646" s="60"/>
    </row>
    <row r="2647" spans="1:13" s="63" customFormat="1" ht="15.75" customHeight="1" x14ac:dyDescent="0.25">
      <c r="A2647" s="60"/>
      <c r="B2647" s="60"/>
      <c r="C2647" s="60"/>
      <c r="D2647" s="60"/>
      <c r="E2647" s="60"/>
      <c r="F2647" s="60"/>
      <c r="G2647" s="60"/>
      <c r="H2647" s="61"/>
      <c r="I2647" s="62"/>
      <c r="J2647" s="62"/>
      <c r="K2647" s="60"/>
      <c r="L2647" s="60"/>
      <c r="M2647" s="60"/>
    </row>
    <row r="2648" spans="1:13" s="63" customFormat="1" ht="15.75" customHeight="1" x14ac:dyDescent="0.25">
      <c r="A2648" s="60"/>
      <c r="B2648" s="60"/>
      <c r="C2648" s="60"/>
      <c r="D2648" s="60"/>
      <c r="E2648" s="60"/>
      <c r="F2648" s="60"/>
      <c r="G2648" s="60"/>
      <c r="H2648" s="61"/>
      <c r="I2648" s="62"/>
      <c r="J2648" s="62"/>
      <c r="K2648" s="60"/>
      <c r="L2648" s="60"/>
      <c r="M2648" s="60"/>
    </row>
    <row r="2649" spans="1:13" s="63" customFormat="1" ht="15.75" customHeight="1" x14ac:dyDescent="0.25">
      <c r="A2649" s="60"/>
      <c r="B2649" s="60"/>
      <c r="C2649" s="60"/>
      <c r="D2649" s="60"/>
      <c r="E2649" s="60"/>
      <c r="F2649" s="60"/>
      <c r="G2649" s="60"/>
      <c r="H2649" s="61"/>
      <c r="I2649" s="62"/>
      <c r="J2649" s="62"/>
      <c r="K2649" s="60"/>
      <c r="L2649" s="60"/>
      <c r="M2649" s="60"/>
    </row>
    <row r="2650" spans="1:13" s="63" customFormat="1" ht="15.75" customHeight="1" x14ac:dyDescent="0.25">
      <c r="A2650" s="60"/>
      <c r="B2650" s="60"/>
      <c r="C2650" s="60"/>
      <c r="D2650" s="60"/>
      <c r="E2650" s="60"/>
      <c r="F2650" s="60"/>
      <c r="G2650" s="60"/>
      <c r="H2650" s="61"/>
      <c r="I2650" s="62"/>
      <c r="J2650" s="62"/>
      <c r="K2650" s="60"/>
      <c r="L2650" s="60"/>
      <c r="M2650" s="60"/>
    </row>
    <row r="2651" spans="1:13" s="63" customFormat="1" ht="15.75" customHeight="1" x14ac:dyDescent="0.25">
      <c r="A2651" s="60"/>
      <c r="B2651" s="60"/>
      <c r="C2651" s="60"/>
      <c r="D2651" s="60"/>
      <c r="E2651" s="60"/>
      <c r="F2651" s="60"/>
      <c r="G2651" s="60"/>
      <c r="H2651" s="61"/>
      <c r="I2651" s="62"/>
      <c r="J2651" s="62"/>
      <c r="K2651" s="60"/>
      <c r="L2651" s="60"/>
      <c r="M2651" s="60"/>
    </row>
    <row r="2652" spans="1:13" s="63" customFormat="1" ht="15.75" customHeight="1" x14ac:dyDescent="0.25">
      <c r="A2652" s="60"/>
      <c r="B2652" s="60"/>
      <c r="C2652" s="60"/>
      <c r="D2652" s="60"/>
      <c r="E2652" s="60"/>
      <c r="F2652" s="60"/>
      <c r="G2652" s="60"/>
      <c r="H2652" s="61"/>
      <c r="I2652" s="62"/>
      <c r="J2652" s="62"/>
      <c r="K2652" s="60"/>
      <c r="L2652" s="60"/>
      <c r="M2652" s="60"/>
    </row>
    <row r="2653" spans="1:13" s="63" customFormat="1" ht="15.75" customHeight="1" x14ac:dyDescent="0.25">
      <c r="A2653" s="60"/>
      <c r="B2653" s="60"/>
      <c r="C2653" s="60"/>
      <c r="D2653" s="60"/>
      <c r="E2653" s="60"/>
      <c r="F2653" s="60"/>
      <c r="G2653" s="60"/>
      <c r="H2653" s="61"/>
      <c r="I2653" s="62"/>
      <c r="J2653" s="62"/>
      <c r="K2653" s="60"/>
      <c r="L2653" s="60"/>
      <c r="M2653" s="60"/>
    </row>
    <row r="2654" spans="1:13" s="63" customFormat="1" ht="15.75" customHeight="1" x14ac:dyDescent="0.25">
      <c r="A2654" s="60"/>
      <c r="B2654" s="60"/>
      <c r="C2654" s="60"/>
      <c r="D2654" s="60"/>
      <c r="E2654" s="60"/>
      <c r="F2654" s="60"/>
      <c r="G2654" s="60"/>
      <c r="H2654" s="61"/>
      <c r="I2654" s="62"/>
      <c r="J2654" s="62"/>
      <c r="K2654" s="60"/>
      <c r="L2654" s="60"/>
      <c r="M2654" s="60"/>
    </row>
    <row r="2655" spans="1:13" s="63" customFormat="1" ht="15.75" customHeight="1" x14ac:dyDescent="0.25">
      <c r="A2655" s="60"/>
      <c r="B2655" s="60"/>
      <c r="C2655" s="60"/>
      <c r="D2655" s="60"/>
      <c r="E2655" s="60"/>
      <c r="F2655" s="60"/>
      <c r="G2655" s="60"/>
      <c r="H2655" s="61"/>
      <c r="I2655" s="62"/>
      <c r="J2655" s="62"/>
      <c r="K2655" s="60"/>
      <c r="L2655" s="60"/>
      <c r="M2655" s="60"/>
    </row>
    <row r="2656" spans="1:13" s="63" customFormat="1" ht="15.75" customHeight="1" x14ac:dyDescent="0.25">
      <c r="A2656" s="60"/>
      <c r="B2656" s="60"/>
      <c r="C2656" s="60"/>
      <c r="D2656" s="60"/>
      <c r="E2656" s="60"/>
      <c r="F2656" s="60"/>
      <c r="G2656" s="60"/>
      <c r="H2656" s="61"/>
      <c r="I2656" s="62"/>
      <c r="J2656" s="62"/>
      <c r="K2656" s="60"/>
      <c r="L2656" s="60"/>
      <c r="M2656" s="60"/>
    </row>
    <row r="2657" spans="1:13" s="63" customFormat="1" ht="15.75" customHeight="1" x14ac:dyDescent="0.25">
      <c r="A2657" s="60"/>
      <c r="B2657" s="60"/>
      <c r="C2657" s="60"/>
      <c r="D2657" s="60"/>
      <c r="E2657" s="60"/>
      <c r="F2657" s="60"/>
      <c r="G2657" s="60"/>
      <c r="H2657" s="61"/>
      <c r="I2657" s="62"/>
      <c r="J2657" s="62"/>
      <c r="K2657" s="60"/>
      <c r="L2657" s="60"/>
      <c r="M2657" s="60"/>
    </row>
    <row r="2658" spans="1:13" s="63" customFormat="1" ht="15.75" customHeight="1" x14ac:dyDescent="0.25">
      <c r="A2658" s="60"/>
      <c r="B2658" s="60"/>
      <c r="C2658" s="60"/>
      <c r="D2658" s="60"/>
      <c r="E2658" s="60"/>
      <c r="F2658" s="60"/>
      <c r="G2658" s="60"/>
      <c r="H2658" s="61"/>
      <c r="I2658" s="62"/>
      <c r="J2658" s="62"/>
      <c r="K2658" s="60"/>
      <c r="L2658" s="60"/>
      <c r="M2658" s="60"/>
    </row>
    <row r="2659" spans="1:13" s="63" customFormat="1" ht="15.75" customHeight="1" x14ac:dyDescent="0.25">
      <c r="A2659" s="60"/>
      <c r="B2659" s="60"/>
      <c r="C2659" s="60"/>
      <c r="D2659" s="60"/>
      <c r="E2659" s="60"/>
      <c r="F2659" s="60"/>
      <c r="G2659" s="60"/>
      <c r="H2659" s="61"/>
      <c r="I2659" s="62"/>
      <c r="J2659" s="62"/>
      <c r="K2659" s="60"/>
      <c r="L2659" s="60"/>
      <c r="M2659" s="60"/>
    </row>
    <row r="2660" spans="1:13" s="63" customFormat="1" ht="15.75" customHeight="1" x14ac:dyDescent="0.25">
      <c r="A2660" s="60"/>
      <c r="B2660" s="60"/>
      <c r="C2660" s="60"/>
      <c r="D2660" s="60"/>
      <c r="E2660" s="60"/>
      <c r="F2660" s="60"/>
      <c r="G2660" s="60"/>
      <c r="H2660" s="61"/>
      <c r="I2660" s="62"/>
      <c r="J2660" s="62"/>
      <c r="K2660" s="60"/>
      <c r="L2660" s="60"/>
      <c r="M2660" s="60"/>
    </row>
    <row r="2661" spans="1:13" s="63" customFormat="1" ht="15.75" customHeight="1" x14ac:dyDescent="0.25">
      <c r="A2661" s="60"/>
      <c r="B2661" s="60"/>
      <c r="C2661" s="60"/>
      <c r="D2661" s="60"/>
      <c r="E2661" s="60"/>
      <c r="F2661" s="60"/>
      <c r="G2661" s="60"/>
      <c r="H2661" s="61"/>
      <c r="I2661" s="62"/>
      <c r="J2661" s="62"/>
      <c r="K2661" s="60"/>
      <c r="L2661" s="60"/>
      <c r="M2661" s="60"/>
    </row>
    <row r="2662" spans="1:13" s="63" customFormat="1" ht="15.75" customHeight="1" x14ac:dyDescent="0.25">
      <c r="A2662" s="60"/>
      <c r="B2662" s="60"/>
      <c r="C2662" s="60"/>
      <c r="D2662" s="60"/>
      <c r="E2662" s="60"/>
      <c r="F2662" s="60"/>
      <c r="G2662" s="60"/>
      <c r="H2662" s="61"/>
      <c r="I2662" s="62"/>
      <c r="J2662" s="62"/>
      <c r="K2662" s="60"/>
      <c r="L2662" s="60"/>
      <c r="M2662" s="60"/>
    </row>
    <row r="2663" spans="1:13" s="63" customFormat="1" ht="15.75" customHeight="1" x14ac:dyDescent="0.25">
      <c r="A2663" s="60"/>
      <c r="B2663" s="60"/>
      <c r="C2663" s="60"/>
      <c r="D2663" s="60"/>
      <c r="E2663" s="60"/>
      <c r="F2663" s="60"/>
      <c r="G2663" s="60"/>
      <c r="H2663" s="61"/>
      <c r="I2663" s="62"/>
      <c r="J2663" s="62"/>
      <c r="K2663" s="60"/>
      <c r="L2663" s="60"/>
      <c r="M2663" s="60"/>
    </row>
    <row r="2664" spans="1:13" s="63" customFormat="1" ht="15.75" customHeight="1" x14ac:dyDescent="0.25">
      <c r="A2664" s="60"/>
      <c r="B2664" s="60"/>
      <c r="C2664" s="60"/>
      <c r="D2664" s="60"/>
      <c r="E2664" s="60"/>
      <c r="F2664" s="60"/>
      <c r="G2664" s="60"/>
      <c r="H2664" s="61"/>
      <c r="I2664" s="62"/>
      <c r="J2664" s="62"/>
      <c r="K2664" s="60"/>
      <c r="L2664" s="60"/>
      <c r="M2664" s="60"/>
    </row>
    <row r="2665" spans="1:13" s="63" customFormat="1" ht="15.75" customHeight="1" x14ac:dyDescent="0.25">
      <c r="A2665" s="60"/>
      <c r="B2665" s="60"/>
      <c r="C2665" s="60"/>
      <c r="D2665" s="60"/>
      <c r="E2665" s="60"/>
      <c r="F2665" s="60"/>
      <c r="G2665" s="60"/>
      <c r="H2665" s="61"/>
      <c r="I2665" s="62"/>
      <c r="J2665" s="62"/>
      <c r="K2665" s="60"/>
      <c r="L2665" s="60"/>
      <c r="M2665" s="60"/>
    </row>
    <row r="2666" spans="1:13" s="63" customFormat="1" ht="15.75" customHeight="1" x14ac:dyDescent="0.25">
      <c r="A2666" s="60"/>
      <c r="B2666" s="60"/>
      <c r="C2666" s="60"/>
      <c r="D2666" s="60"/>
      <c r="E2666" s="60"/>
      <c r="F2666" s="60"/>
      <c r="G2666" s="60"/>
      <c r="H2666" s="61"/>
      <c r="I2666" s="62"/>
      <c r="J2666" s="62"/>
      <c r="K2666" s="60"/>
      <c r="L2666" s="60"/>
      <c r="M2666" s="60"/>
    </row>
    <row r="2667" spans="1:13" s="63" customFormat="1" ht="15.75" customHeight="1" x14ac:dyDescent="0.25">
      <c r="A2667" s="60"/>
      <c r="B2667" s="60"/>
      <c r="C2667" s="60"/>
      <c r="D2667" s="60"/>
      <c r="E2667" s="60"/>
      <c r="F2667" s="60"/>
      <c r="G2667" s="60"/>
      <c r="H2667" s="61"/>
      <c r="I2667" s="62"/>
      <c r="J2667" s="62"/>
      <c r="K2667" s="60"/>
      <c r="L2667" s="60"/>
      <c r="M2667" s="60"/>
    </row>
    <row r="2668" spans="1:13" s="63" customFormat="1" ht="15.75" customHeight="1" x14ac:dyDescent="0.25">
      <c r="A2668" s="60"/>
      <c r="B2668" s="60"/>
      <c r="C2668" s="60"/>
      <c r="D2668" s="60"/>
      <c r="E2668" s="60"/>
      <c r="F2668" s="60"/>
      <c r="G2668" s="60"/>
      <c r="H2668" s="61"/>
      <c r="I2668" s="62"/>
      <c r="J2668" s="62"/>
      <c r="K2668" s="60"/>
      <c r="L2668" s="60"/>
      <c r="M2668" s="60"/>
    </row>
    <row r="2669" spans="1:13" s="63" customFormat="1" ht="15.75" customHeight="1" x14ac:dyDescent="0.25">
      <c r="A2669" s="60"/>
      <c r="B2669" s="60"/>
      <c r="C2669" s="60"/>
      <c r="D2669" s="60"/>
      <c r="E2669" s="60"/>
      <c r="F2669" s="60"/>
      <c r="G2669" s="60"/>
      <c r="H2669" s="61"/>
      <c r="I2669" s="62"/>
      <c r="J2669" s="62"/>
      <c r="K2669" s="60"/>
      <c r="L2669" s="60"/>
      <c r="M2669" s="60"/>
    </row>
    <row r="2670" spans="1:13" s="63" customFormat="1" ht="15.75" customHeight="1" x14ac:dyDescent="0.25">
      <c r="A2670" s="60"/>
      <c r="B2670" s="60"/>
      <c r="C2670" s="60"/>
      <c r="D2670" s="60"/>
      <c r="E2670" s="60"/>
      <c r="F2670" s="60"/>
      <c r="G2670" s="60"/>
      <c r="H2670" s="61"/>
      <c r="I2670" s="62"/>
      <c r="J2670" s="62"/>
      <c r="K2670" s="60"/>
      <c r="L2670" s="60"/>
      <c r="M2670" s="60"/>
    </row>
    <row r="2671" spans="1:13" s="63" customFormat="1" ht="15.75" customHeight="1" x14ac:dyDescent="0.25">
      <c r="A2671" s="60"/>
      <c r="B2671" s="60"/>
      <c r="C2671" s="60"/>
      <c r="D2671" s="60"/>
      <c r="E2671" s="60"/>
      <c r="F2671" s="60"/>
      <c r="G2671" s="60"/>
      <c r="H2671" s="61"/>
      <c r="I2671" s="62"/>
      <c r="J2671" s="62"/>
      <c r="K2671" s="60"/>
      <c r="L2671" s="60"/>
      <c r="M2671" s="60"/>
    </row>
    <row r="2672" spans="1:13" s="63" customFormat="1" ht="15.75" customHeight="1" x14ac:dyDescent="0.2">
      <c r="A2672" s="60"/>
      <c r="B2672" s="60"/>
      <c r="C2672" s="60"/>
      <c r="D2672" s="60"/>
      <c r="E2672"/>
      <c r="F2672"/>
      <c r="G2672"/>
      <c r="H2672"/>
      <c r="I2672"/>
      <c r="J2672"/>
      <c r="K2672"/>
      <c r="L2672"/>
      <c r="M2672" s="60"/>
    </row>
    <row r="2673" spans="1:13" s="63" customFormat="1" ht="15.75" customHeight="1" x14ac:dyDescent="0.2">
      <c r="A2673" s="60"/>
      <c r="B2673" s="60"/>
      <c r="C2673" s="60"/>
      <c r="D2673" s="60"/>
      <c r="E2673"/>
      <c r="F2673"/>
      <c r="G2673"/>
      <c r="H2673"/>
      <c r="I2673"/>
      <c r="J2673"/>
      <c r="K2673"/>
      <c r="L2673"/>
      <c r="M2673" s="60"/>
    </row>
    <row r="2674" spans="1:13" s="63" customFormat="1" ht="15.75" customHeight="1" x14ac:dyDescent="0.2">
      <c r="A2674" s="60"/>
      <c r="B2674" s="60"/>
      <c r="C2674" s="60"/>
      <c r="D2674" s="60"/>
      <c r="E2674"/>
      <c r="F2674"/>
      <c r="G2674"/>
      <c r="H2674"/>
      <c r="I2674"/>
      <c r="J2674"/>
      <c r="K2674"/>
      <c r="L2674"/>
      <c r="M2674" s="60"/>
    </row>
    <row r="2675" spans="1:13" s="63" customFormat="1" ht="15.75" customHeight="1" x14ac:dyDescent="0.2">
      <c r="A2675" s="60"/>
      <c r="B2675" s="60"/>
      <c r="C2675" s="60"/>
      <c r="D2675" s="60"/>
      <c r="E2675"/>
      <c r="F2675"/>
      <c r="G2675"/>
      <c r="H2675"/>
      <c r="I2675"/>
      <c r="J2675"/>
      <c r="K2675"/>
      <c r="L2675"/>
      <c r="M2675" s="60"/>
    </row>
    <row r="2676" spans="1:13" ht="15.75" customHeight="1" x14ac:dyDescent="0.2">
      <c r="E2676"/>
      <c r="F2676"/>
      <c r="G2676"/>
      <c r="H2676"/>
      <c r="I2676"/>
      <c r="J2676"/>
      <c r="K2676"/>
      <c r="L2676"/>
    </row>
    <row r="2677" spans="1:13" ht="15.75" customHeight="1" x14ac:dyDescent="0.2">
      <c r="E2677"/>
      <c r="F2677"/>
      <c r="G2677"/>
      <c r="H2677"/>
      <c r="I2677"/>
      <c r="J2677"/>
      <c r="K2677"/>
      <c r="L2677"/>
    </row>
    <row r="2678" spans="1:13" ht="15.75" customHeight="1" x14ac:dyDescent="0.2">
      <c r="E2678"/>
      <c r="F2678"/>
      <c r="G2678"/>
      <c r="H2678"/>
      <c r="I2678"/>
      <c r="J2678"/>
      <c r="K2678"/>
      <c r="L2678"/>
    </row>
    <row r="2679" spans="1:13" ht="15.75" customHeight="1" x14ac:dyDescent="0.2">
      <c r="E2679"/>
      <c r="F2679"/>
      <c r="G2679"/>
      <c r="H2679"/>
      <c r="I2679"/>
      <c r="J2679"/>
      <c r="K2679"/>
      <c r="L2679"/>
    </row>
    <row r="2680" spans="1:13" ht="15.75" customHeight="1" x14ac:dyDescent="0.2">
      <c r="E2680"/>
      <c r="F2680"/>
      <c r="G2680"/>
      <c r="H2680"/>
      <c r="I2680"/>
      <c r="J2680"/>
      <c r="K2680"/>
      <c r="L2680"/>
    </row>
    <row r="2681" spans="1:13" ht="15.75" customHeight="1" x14ac:dyDescent="0.2">
      <c r="E2681"/>
      <c r="F2681"/>
      <c r="G2681"/>
      <c r="H2681"/>
      <c r="I2681"/>
      <c r="J2681"/>
      <c r="K2681"/>
      <c r="L2681"/>
    </row>
    <row r="2682" spans="1:13" ht="15.75" customHeight="1" x14ac:dyDescent="0.2">
      <c r="E2682"/>
      <c r="F2682"/>
      <c r="G2682"/>
      <c r="H2682"/>
      <c r="I2682"/>
      <c r="J2682"/>
      <c r="K2682"/>
      <c r="L2682"/>
    </row>
    <row r="2683" spans="1:13" ht="15.75" customHeight="1" x14ac:dyDescent="0.2">
      <c r="E2683"/>
      <c r="F2683"/>
      <c r="G2683"/>
      <c r="H2683"/>
      <c r="I2683"/>
      <c r="J2683"/>
      <c r="K2683"/>
      <c r="L2683"/>
    </row>
    <row r="2684" spans="1:13" ht="15.75" customHeight="1" x14ac:dyDescent="0.2">
      <c r="E2684"/>
      <c r="F2684"/>
      <c r="G2684"/>
      <c r="H2684"/>
      <c r="I2684"/>
      <c r="J2684"/>
      <c r="K2684"/>
      <c r="L2684"/>
    </row>
    <row r="2685" spans="1:13" ht="15.75" customHeight="1" x14ac:dyDescent="0.2">
      <c r="E2685"/>
      <c r="F2685"/>
      <c r="G2685"/>
      <c r="H2685"/>
      <c r="I2685"/>
      <c r="J2685"/>
      <c r="K2685"/>
      <c r="L2685"/>
    </row>
    <row r="2686" spans="1:13" ht="15.75" customHeight="1" x14ac:dyDescent="0.2">
      <c r="E2686"/>
      <c r="F2686"/>
      <c r="G2686"/>
      <c r="H2686"/>
      <c r="I2686"/>
      <c r="J2686"/>
      <c r="K2686"/>
      <c r="L2686"/>
    </row>
    <row r="2687" spans="1:13" ht="15.75" customHeight="1" x14ac:dyDescent="0.2">
      <c r="E2687"/>
      <c r="F2687"/>
      <c r="G2687"/>
      <c r="H2687"/>
      <c r="I2687"/>
      <c r="J2687"/>
      <c r="K2687"/>
      <c r="L2687"/>
    </row>
    <row r="2688" spans="1:13" ht="15.75" customHeight="1" x14ac:dyDescent="0.2">
      <c r="E2688"/>
      <c r="F2688"/>
      <c r="G2688"/>
      <c r="H2688"/>
      <c r="I2688"/>
      <c r="J2688"/>
      <c r="K2688"/>
      <c r="L2688"/>
    </row>
    <row r="2689" spans="5:12" ht="15.75" customHeight="1" x14ac:dyDescent="0.2">
      <c r="E2689"/>
      <c r="F2689"/>
      <c r="G2689"/>
      <c r="H2689"/>
      <c r="I2689"/>
      <c r="J2689"/>
      <c r="K2689"/>
      <c r="L2689"/>
    </row>
    <row r="2690" spans="5:12" ht="15.75" customHeight="1" x14ac:dyDescent="0.2">
      <c r="E2690"/>
      <c r="F2690"/>
      <c r="G2690"/>
      <c r="H2690"/>
      <c r="I2690"/>
      <c r="J2690"/>
      <c r="K2690"/>
      <c r="L2690"/>
    </row>
    <row r="2691" spans="5:12" ht="15.75" customHeight="1" x14ac:dyDescent="0.2">
      <c r="E2691"/>
      <c r="F2691"/>
      <c r="G2691"/>
      <c r="H2691"/>
      <c r="I2691"/>
      <c r="J2691"/>
      <c r="K2691"/>
      <c r="L2691"/>
    </row>
    <row r="2692" spans="5:12" ht="15.75" customHeight="1" x14ac:dyDescent="0.2">
      <c r="E2692"/>
      <c r="F2692"/>
      <c r="G2692"/>
      <c r="H2692"/>
      <c r="I2692"/>
      <c r="J2692"/>
      <c r="K2692"/>
      <c r="L2692"/>
    </row>
    <row r="2693" spans="5:12" ht="15.75" customHeight="1" x14ac:dyDescent="0.2">
      <c r="E2693"/>
      <c r="F2693"/>
      <c r="G2693"/>
      <c r="H2693"/>
      <c r="I2693"/>
      <c r="J2693"/>
      <c r="K2693"/>
      <c r="L2693"/>
    </row>
    <row r="2694" spans="5:12" ht="15.75" customHeight="1" x14ac:dyDescent="0.2">
      <c r="E2694"/>
      <c r="F2694"/>
      <c r="G2694"/>
      <c r="H2694"/>
      <c r="I2694"/>
      <c r="J2694"/>
      <c r="K2694"/>
      <c r="L2694"/>
    </row>
    <row r="2695" spans="5:12" ht="15.75" customHeight="1" x14ac:dyDescent="0.2">
      <c r="E2695"/>
      <c r="F2695"/>
      <c r="G2695"/>
      <c r="H2695"/>
      <c r="I2695"/>
      <c r="J2695"/>
      <c r="K2695"/>
      <c r="L2695"/>
    </row>
    <row r="2696" spans="5:12" ht="15.75" customHeight="1" x14ac:dyDescent="0.2">
      <c r="E2696"/>
      <c r="F2696"/>
      <c r="G2696"/>
      <c r="H2696"/>
      <c r="I2696"/>
      <c r="J2696"/>
      <c r="K2696"/>
      <c r="L2696"/>
    </row>
    <row r="2697" spans="5:12" ht="15.75" customHeight="1" x14ac:dyDescent="0.2">
      <c r="E2697"/>
      <c r="F2697"/>
      <c r="G2697"/>
      <c r="H2697"/>
      <c r="I2697"/>
      <c r="J2697"/>
      <c r="K2697"/>
      <c r="L2697"/>
    </row>
    <row r="2698" spans="5:12" ht="15.75" customHeight="1" x14ac:dyDescent="0.2">
      <c r="E2698"/>
      <c r="F2698"/>
      <c r="G2698"/>
      <c r="H2698"/>
      <c r="I2698"/>
      <c r="J2698"/>
      <c r="K2698"/>
      <c r="L2698"/>
    </row>
    <row r="2699" spans="5:12" ht="15.75" customHeight="1" x14ac:dyDescent="0.2">
      <c r="E2699"/>
      <c r="F2699"/>
      <c r="G2699"/>
      <c r="H2699"/>
      <c r="I2699"/>
      <c r="J2699"/>
      <c r="K2699"/>
      <c r="L2699"/>
    </row>
    <row r="2700" spans="5:12" ht="15.75" customHeight="1" x14ac:dyDescent="0.2">
      <c r="E2700"/>
      <c r="F2700"/>
      <c r="G2700"/>
      <c r="H2700"/>
      <c r="I2700"/>
      <c r="J2700"/>
      <c r="K2700"/>
      <c r="L2700"/>
    </row>
    <row r="2701" spans="5:12" ht="15.75" customHeight="1" x14ac:dyDescent="0.2">
      <c r="E2701"/>
      <c r="F2701"/>
      <c r="G2701"/>
      <c r="H2701"/>
      <c r="I2701"/>
      <c r="J2701"/>
      <c r="K2701"/>
      <c r="L2701"/>
    </row>
    <row r="2702" spans="5:12" ht="15.75" customHeight="1" x14ac:dyDescent="0.2">
      <c r="E2702"/>
      <c r="F2702"/>
      <c r="G2702"/>
      <c r="H2702"/>
      <c r="I2702"/>
      <c r="J2702"/>
      <c r="K2702"/>
      <c r="L2702"/>
    </row>
    <row r="2703" spans="5:12" ht="15.75" customHeight="1" x14ac:dyDescent="0.2">
      <c r="E2703"/>
      <c r="F2703"/>
      <c r="G2703"/>
      <c r="H2703"/>
      <c r="I2703"/>
      <c r="J2703"/>
      <c r="K2703"/>
      <c r="L2703"/>
    </row>
    <row r="2704" spans="5:12" ht="15.75" customHeight="1" x14ac:dyDescent="0.2">
      <c r="E2704"/>
      <c r="F2704"/>
      <c r="G2704"/>
      <c r="H2704"/>
      <c r="I2704"/>
      <c r="J2704"/>
      <c r="K2704"/>
      <c r="L2704"/>
    </row>
    <row r="2705" spans="5:12" ht="15.75" customHeight="1" x14ac:dyDescent="0.2">
      <c r="E2705"/>
      <c r="F2705"/>
      <c r="G2705"/>
      <c r="H2705"/>
      <c r="I2705"/>
      <c r="J2705"/>
      <c r="K2705"/>
      <c r="L2705"/>
    </row>
    <row r="2706" spans="5:12" ht="15.75" customHeight="1" x14ac:dyDescent="0.2">
      <c r="E2706"/>
      <c r="F2706"/>
      <c r="G2706"/>
      <c r="H2706"/>
      <c r="I2706"/>
      <c r="J2706"/>
      <c r="K2706"/>
      <c r="L2706"/>
    </row>
    <row r="2707" spans="5:12" ht="15.75" customHeight="1" x14ac:dyDescent="0.2">
      <c r="E2707"/>
      <c r="F2707"/>
      <c r="G2707"/>
      <c r="H2707"/>
      <c r="I2707"/>
      <c r="J2707"/>
      <c r="K2707"/>
      <c r="L2707"/>
    </row>
    <row r="2708" spans="5:12" ht="15.75" customHeight="1" x14ac:dyDescent="0.2">
      <c r="E2708"/>
      <c r="F2708"/>
      <c r="G2708"/>
      <c r="H2708"/>
      <c r="I2708"/>
      <c r="J2708"/>
      <c r="K2708"/>
      <c r="L2708"/>
    </row>
    <row r="2709" spans="5:12" ht="15.75" customHeight="1" x14ac:dyDescent="0.2">
      <c r="E2709"/>
      <c r="F2709"/>
      <c r="G2709"/>
      <c r="H2709"/>
      <c r="I2709"/>
      <c r="J2709"/>
      <c r="K2709"/>
      <c r="L2709"/>
    </row>
    <row r="2710" spans="5:12" ht="15.75" customHeight="1" x14ac:dyDescent="0.2">
      <c r="E2710"/>
      <c r="F2710"/>
      <c r="G2710"/>
      <c r="H2710"/>
      <c r="I2710"/>
      <c r="J2710"/>
      <c r="K2710"/>
      <c r="L2710"/>
    </row>
    <row r="2711" spans="5:12" ht="15.75" customHeight="1" x14ac:dyDescent="0.2">
      <c r="E2711"/>
      <c r="F2711"/>
      <c r="G2711"/>
      <c r="H2711"/>
      <c r="I2711"/>
      <c r="J2711"/>
      <c r="K2711"/>
      <c r="L2711"/>
    </row>
    <row r="2712" spans="5:12" ht="15.75" customHeight="1" x14ac:dyDescent="0.2">
      <c r="E2712"/>
      <c r="F2712"/>
      <c r="G2712"/>
      <c r="H2712"/>
      <c r="I2712"/>
      <c r="J2712"/>
      <c r="K2712"/>
      <c r="L2712"/>
    </row>
    <row r="2713" spans="5:12" ht="15.75" customHeight="1" x14ac:dyDescent="0.2">
      <c r="E2713"/>
      <c r="F2713"/>
      <c r="G2713"/>
      <c r="H2713"/>
      <c r="I2713"/>
      <c r="J2713"/>
      <c r="K2713"/>
      <c r="L2713"/>
    </row>
    <row r="2714" spans="5:12" ht="15.75" customHeight="1" x14ac:dyDescent="0.2">
      <c r="E2714"/>
      <c r="F2714"/>
      <c r="G2714"/>
      <c r="H2714"/>
      <c r="I2714"/>
      <c r="J2714"/>
      <c r="K2714"/>
      <c r="L2714"/>
    </row>
    <row r="2715" spans="5:12" ht="15.75" customHeight="1" x14ac:dyDescent="0.2">
      <c r="E2715"/>
      <c r="F2715"/>
      <c r="G2715"/>
      <c r="H2715"/>
      <c r="I2715"/>
      <c r="J2715"/>
      <c r="K2715"/>
      <c r="L2715"/>
    </row>
    <row r="2716" spans="5:12" ht="15.75" customHeight="1" x14ac:dyDescent="0.2">
      <c r="E2716"/>
      <c r="F2716"/>
      <c r="G2716"/>
      <c r="H2716"/>
      <c r="I2716"/>
      <c r="J2716"/>
      <c r="K2716"/>
      <c r="L2716"/>
    </row>
    <row r="2717" spans="5:12" ht="15.75" customHeight="1" x14ac:dyDescent="0.2">
      <c r="E2717"/>
      <c r="F2717"/>
      <c r="G2717"/>
      <c r="H2717"/>
      <c r="I2717"/>
      <c r="J2717"/>
      <c r="K2717"/>
      <c r="L2717"/>
    </row>
    <row r="2718" spans="5:12" ht="15.75" customHeight="1" x14ac:dyDescent="0.2">
      <c r="E2718"/>
      <c r="F2718"/>
      <c r="G2718"/>
      <c r="H2718"/>
      <c r="I2718"/>
      <c r="J2718"/>
      <c r="K2718"/>
      <c r="L2718"/>
    </row>
    <row r="2719" spans="5:12" ht="15.75" customHeight="1" x14ac:dyDescent="0.2">
      <c r="E2719"/>
      <c r="F2719"/>
      <c r="G2719"/>
      <c r="H2719"/>
      <c r="I2719"/>
      <c r="J2719"/>
      <c r="K2719"/>
      <c r="L2719"/>
    </row>
    <row r="2720" spans="5:12" ht="15.75" customHeight="1" x14ac:dyDescent="0.2">
      <c r="E2720"/>
      <c r="F2720"/>
      <c r="G2720"/>
      <c r="H2720"/>
      <c r="I2720"/>
      <c r="J2720"/>
      <c r="K2720"/>
      <c r="L2720"/>
    </row>
    <row r="2721" spans="5:12" ht="15.75" customHeight="1" x14ac:dyDescent="0.2">
      <c r="E2721"/>
      <c r="F2721"/>
      <c r="G2721"/>
      <c r="H2721"/>
      <c r="I2721"/>
      <c r="J2721"/>
      <c r="K2721"/>
      <c r="L2721"/>
    </row>
    <row r="2722" spans="5:12" ht="15.75" customHeight="1" x14ac:dyDescent="0.2">
      <c r="E2722"/>
      <c r="F2722"/>
      <c r="G2722"/>
      <c r="H2722"/>
      <c r="I2722"/>
      <c r="J2722"/>
      <c r="K2722"/>
      <c r="L2722"/>
    </row>
    <row r="2723" spans="5:12" ht="15.75" customHeight="1" x14ac:dyDescent="0.2">
      <c r="E2723"/>
      <c r="F2723"/>
      <c r="G2723"/>
      <c r="H2723"/>
      <c r="I2723"/>
      <c r="J2723"/>
      <c r="K2723"/>
      <c r="L2723"/>
    </row>
    <row r="2724" spans="5:12" ht="15.75" customHeight="1" x14ac:dyDescent="0.2">
      <c r="E2724"/>
      <c r="F2724"/>
      <c r="G2724"/>
      <c r="H2724"/>
      <c r="I2724"/>
      <c r="J2724"/>
      <c r="K2724"/>
      <c r="L2724"/>
    </row>
    <row r="2725" spans="5:12" ht="15.75" customHeight="1" x14ac:dyDescent="0.2">
      <c r="E2725"/>
      <c r="F2725"/>
      <c r="G2725"/>
      <c r="H2725"/>
      <c r="I2725"/>
      <c r="J2725"/>
      <c r="K2725"/>
      <c r="L2725"/>
    </row>
    <row r="2726" spans="5:12" ht="15.75" customHeight="1" x14ac:dyDescent="0.2">
      <c r="E2726"/>
      <c r="F2726"/>
      <c r="G2726"/>
      <c r="H2726"/>
      <c r="I2726"/>
      <c r="J2726"/>
      <c r="K2726"/>
      <c r="L2726"/>
    </row>
    <row r="2727" spans="5:12" ht="15.75" customHeight="1" x14ac:dyDescent="0.2">
      <c r="E2727"/>
      <c r="F2727"/>
      <c r="G2727"/>
      <c r="H2727"/>
      <c r="I2727"/>
      <c r="J2727"/>
      <c r="K2727"/>
      <c r="L2727"/>
    </row>
    <row r="2728" spans="5:12" ht="15.75" customHeight="1" x14ac:dyDescent="0.2">
      <c r="E2728"/>
      <c r="F2728"/>
      <c r="G2728"/>
      <c r="H2728"/>
      <c r="I2728"/>
      <c r="J2728"/>
      <c r="K2728"/>
      <c r="L2728"/>
    </row>
    <row r="2729" spans="5:12" ht="15.75" customHeight="1" x14ac:dyDescent="0.2">
      <c r="E2729"/>
      <c r="F2729"/>
      <c r="G2729"/>
      <c r="H2729"/>
      <c r="I2729"/>
      <c r="J2729"/>
      <c r="K2729"/>
      <c r="L2729"/>
    </row>
    <row r="2730" spans="5:12" ht="15.75" customHeight="1" x14ac:dyDescent="0.2">
      <c r="E2730"/>
      <c r="F2730"/>
      <c r="G2730"/>
      <c r="H2730"/>
      <c r="I2730"/>
      <c r="J2730"/>
      <c r="K2730"/>
      <c r="L2730"/>
    </row>
    <row r="2731" spans="5:12" ht="15.75" customHeight="1" x14ac:dyDescent="0.2">
      <c r="E2731"/>
      <c r="F2731"/>
      <c r="G2731"/>
      <c r="H2731"/>
      <c r="I2731"/>
      <c r="J2731"/>
      <c r="K2731"/>
      <c r="L2731"/>
    </row>
    <row r="2732" spans="5:12" ht="15.75" customHeight="1" x14ac:dyDescent="0.2">
      <c r="E2732"/>
      <c r="F2732"/>
      <c r="G2732"/>
      <c r="H2732"/>
      <c r="I2732"/>
      <c r="J2732"/>
      <c r="K2732"/>
      <c r="L2732"/>
    </row>
    <row r="2733" spans="5:12" ht="15.75" customHeight="1" x14ac:dyDescent="0.2">
      <c r="E2733"/>
      <c r="F2733"/>
      <c r="G2733"/>
      <c r="H2733"/>
      <c r="I2733"/>
      <c r="J2733"/>
      <c r="K2733"/>
      <c r="L2733"/>
    </row>
    <row r="2734" spans="5:12" ht="15.75" customHeight="1" x14ac:dyDescent="0.2">
      <c r="E2734"/>
      <c r="F2734"/>
      <c r="G2734"/>
      <c r="H2734"/>
      <c r="I2734"/>
      <c r="J2734"/>
      <c r="K2734"/>
      <c r="L2734"/>
    </row>
    <row r="2735" spans="5:12" ht="15.75" customHeight="1" x14ac:dyDescent="0.2">
      <c r="E2735"/>
      <c r="F2735"/>
      <c r="G2735"/>
      <c r="H2735"/>
      <c r="I2735"/>
      <c r="J2735"/>
      <c r="K2735"/>
      <c r="L2735"/>
    </row>
    <row r="2736" spans="5:12" ht="15.75" customHeight="1" x14ac:dyDescent="0.2">
      <c r="E2736"/>
      <c r="F2736"/>
      <c r="G2736"/>
      <c r="H2736"/>
      <c r="I2736"/>
      <c r="J2736"/>
      <c r="K2736"/>
      <c r="L2736"/>
    </row>
    <row r="2737" spans="5:12" ht="15.75" customHeight="1" x14ac:dyDescent="0.2">
      <c r="E2737"/>
      <c r="F2737"/>
      <c r="G2737"/>
      <c r="H2737"/>
      <c r="I2737"/>
      <c r="J2737"/>
      <c r="K2737"/>
      <c r="L2737"/>
    </row>
    <row r="2738" spans="5:12" ht="15.75" customHeight="1" x14ac:dyDescent="0.2">
      <c r="E2738"/>
      <c r="F2738"/>
      <c r="G2738"/>
      <c r="H2738"/>
      <c r="I2738"/>
      <c r="J2738"/>
      <c r="K2738"/>
      <c r="L2738"/>
    </row>
    <row r="2739" spans="5:12" ht="15.75" customHeight="1" x14ac:dyDescent="0.2">
      <c r="E2739"/>
      <c r="F2739"/>
      <c r="G2739"/>
      <c r="H2739"/>
      <c r="I2739"/>
      <c r="J2739"/>
      <c r="K2739"/>
      <c r="L2739"/>
    </row>
    <row r="2740" spans="5:12" ht="15.75" customHeight="1" x14ac:dyDescent="0.2">
      <c r="E2740"/>
      <c r="F2740"/>
      <c r="G2740"/>
      <c r="H2740"/>
      <c r="I2740"/>
      <c r="J2740"/>
      <c r="K2740"/>
      <c r="L2740"/>
    </row>
    <row r="2741" spans="5:12" ht="15.75" customHeight="1" x14ac:dyDescent="0.2">
      <c r="E2741"/>
      <c r="F2741"/>
      <c r="G2741"/>
      <c r="H2741"/>
      <c r="I2741"/>
      <c r="J2741"/>
      <c r="K2741"/>
      <c r="L2741"/>
    </row>
    <row r="2742" spans="5:12" ht="15.75" customHeight="1" x14ac:dyDescent="0.2">
      <c r="E2742"/>
      <c r="F2742"/>
      <c r="G2742"/>
      <c r="H2742"/>
      <c r="I2742"/>
      <c r="J2742"/>
      <c r="K2742"/>
      <c r="L2742"/>
    </row>
    <row r="2743" spans="5:12" ht="15.75" customHeight="1" x14ac:dyDescent="0.2">
      <c r="E2743"/>
      <c r="F2743"/>
      <c r="G2743"/>
      <c r="H2743"/>
      <c r="I2743"/>
      <c r="J2743"/>
      <c r="K2743"/>
      <c r="L2743"/>
    </row>
    <row r="2744" spans="5:12" ht="15.75" customHeight="1" x14ac:dyDescent="0.2">
      <c r="E2744"/>
      <c r="F2744"/>
      <c r="G2744"/>
      <c r="H2744"/>
      <c r="I2744"/>
      <c r="J2744"/>
      <c r="K2744"/>
      <c r="L2744"/>
    </row>
    <row r="2745" spans="5:12" ht="15.75" customHeight="1" x14ac:dyDescent="0.2">
      <c r="E2745"/>
      <c r="F2745"/>
      <c r="G2745"/>
      <c r="H2745"/>
      <c r="I2745"/>
      <c r="J2745"/>
      <c r="K2745"/>
      <c r="L2745"/>
    </row>
    <row r="2746" spans="5:12" ht="15.75" customHeight="1" x14ac:dyDescent="0.2">
      <c r="E2746"/>
      <c r="F2746"/>
      <c r="G2746"/>
      <c r="H2746"/>
      <c r="I2746"/>
      <c r="J2746"/>
      <c r="K2746"/>
      <c r="L2746"/>
    </row>
    <row r="2747" spans="5:12" ht="15.75" customHeight="1" x14ac:dyDescent="0.2">
      <c r="E2747"/>
      <c r="F2747"/>
      <c r="G2747"/>
      <c r="H2747"/>
      <c r="I2747"/>
      <c r="J2747"/>
      <c r="K2747"/>
      <c r="L2747"/>
    </row>
    <row r="2748" spans="5:12" ht="15.75" customHeight="1" x14ac:dyDescent="0.2">
      <c r="E2748"/>
      <c r="F2748"/>
      <c r="G2748"/>
      <c r="H2748"/>
      <c r="I2748"/>
      <c r="J2748"/>
      <c r="K2748"/>
      <c r="L2748"/>
    </row>
    <row r="2749" spans="5:12" ht="15.75" customHeight="1" x14ac:dyDescent="0.2">
      <c r="E2749"/>
      <c r="F2749"/>
      <c r="G2749"/>
      <c r="H2749"/>
      <c r="I2749"/>
      <c r="J2749"/>
      <c r="K2749"/>
      <c r="L2749"/>
    </row>
    <row r="2750" spans="5:12" ht="15.75" customHeight="1" x14ac:dyDescent="0.2">
      <c r="E2750"/>
      <c r="F2750"/>
      <c r="G2750"/>
      <c r="H2750"/>
      <c r="I2750"/>
      <c r="J2750"/>
      <c r="K2750"/>
      <c r="L2750"/>
    </row>
    <row r="2751" spans="5:12" ht="15.75" customHeight="1" x14ac:dyDescent="0.2">
      <c r="E2751"/>
      <c r="F2751"/>
      <c r="G2751"/>
      <c r="H2751"/>
      <c r="I2751"/>
      <c r="J2751"/>
      <c r="K2751"/>
      <c r="L2751"/>
    </row>
    <row r="2752" spans="5:12" ht="15.75" customHeight="1" x14ac:dyDescent="0.2">
      <c r="E2752"/>
      <c r="F2752"/>
      <c r="G2752"/>
      <c r="H2752"/>
      <c r="I2752"/>
      <c r="J2752"/>
      <c r="K2752"/>
      <c r="L2752"/>
    </row>
    <row r="2753" spans="5:12" ht="15.75" customHeight="1" x14ac:dyDescent="0.2">
      <c r="E2753"/>
      <c r="F2753"/>
      <c r="G2753"/>
      <c r="H2753"/>
      <c r="I2753"/>
      <c r="J2753"/>
      <c r="K2753"/>
      <c r="L2753"/>
    </row>
    <row r="2754" spans="5:12" ht="15.75" customHeight="1" x14ac:dyDescent="0.2">
      <c r="E2754"/>
      <c r="F2754"/>
      <c r="G2754"/>
      <c r="H2754"/>
      <c r="I2754"/>
      <c r="J2754"/>
      <c r="K2754"/>
      <c r="L2754"/>
    </row>
    <row r="2755" spans="5:12" ht="15.75" customHeight="1" x14ac:dyDescent="0.2">
      <c r="E2755"/>
      <c r="F2755"/>
      <c r="G2755"/>
      <c r="H2755"/>
      <c r="I2755"/>
      <c r="J2755"/>
      <c r="K2755"/>
      <c r="L2755"/>
    </row>
    <row r="2756" spans="5:12" ht="15.75" customHeight="1" x14ac:dyDescent="0.2">
      <c r="E2756"/>
      <c r="F2756"/>
      <c r="G2756"/>
      <c r="H2756"/>
      <c r="I2756"/>
      <c r="J2756"/>
      <c r="K2756"/>
      <c r="L2756"/>
    </row>
    <row r="2757" spans="5:12" ht="15.75" customHeight="1" x14ac:dyDescent="0.2">
      <c r="E2757"/>
      <c r="F2757"/>
      <c r="G2757"/>
      <c r="H2757"/>
      <c r="I2757"/>
      <c r="J2757"/>
      <c r="K2757"/>
      <c r="L2757"/>
    </row>
    <row r="2758" spans="5:12" ht="15.75" customHeight="1" x14ac:dyDescent="0.2">
      <c r="E2758"/>
      <c r="F2758"/>
      <c r="G2758"/>
      <c r="H2758"/>
      <c r="I2758"/>
      <c r="J2758"/>
      <c r="K2758"/>
      <c r="L2758"/>
    </row>
    <row r="2759" spans="5:12" ht="15.75" customHeight="1" x14ac:dyDescent="0.2">
      <c r="E2759"/>
      <c r="F2759"/>
      <c r="G2759"/>
      <c r="H2759"/>
      <c r="I2759"/>
      <c r="J2759"/>
      <c r="K2759"/>
      <c r="L2759"/>
    </row>
    <row r="2760" spans="5:12" ht="15.75" customHeight="1" x14ac:dyDescent="0.2">
      <c r="E2760"/>
      <c r="F2760"/>
      <c r="G2760"/>
      <c r="H2760"/>
      <c r="I2760"/>
      <c r="J2760"/>
      <c r="K2760"/>
      <c r="L2760"/>
    </row>
    <row r="2761" spans="5:12" ht="15.75" customHeight="1" x14ac:dyDescent="0.2">
      <c r="E2761"/>
      <c r="F2761"/>
      <c r="G2761"/>
      <c r="H2761"/>
      <c r="I2761"/>
      <c r="J2761"/>
      <c r="K2761"/>
      <c r="L2761"/>
    </row>
    <row r="2762" spans="5:12" ht="15.75" customHeight="1" x14ac:dyDescent="0.2">
      <c r="E2762"/>
      <c r="F2762"/>
      <c r="G2762"/>
      <c r="H2762"/>
      <c r="I2762"/>
      <c r="J2762"/>
      <c r="K2762"/>
      <c r="L2762"/>
    </row>
    <row r="2763" spans="5:12" ht="15.75" customHeight="1" x14ac:dyDescent="0.2">
      <c r="E2763"/>
      <c r="F2763"/>
      <c r="G2763"/>
      <c r="H2763"/>
      <c r="I2763"/>
      <c r="J2763"/>
      <c r="K2763"/>
      <c r="L2763"/>
    </row>
    <row r="2764" spans="5:12" ht="15.75" customHeight="1" x14ac:dyDescent="0.2">
      <c r="E2764"/>
      <c r="F2764"/>
      <c r="G2764"/>
      <c r="H2764"/>
      <c r="I2764"/>
      <c r="J2764"/>
      <c r="K2764"/>
      <c r="L2764"/>
    </row>
    <row r="2765" spans="5:12" ht="15.75" customHeight="1" x14ac:dyDescent="0.2">
      <c r="E2765"/>
      <c r="F2765"/>
      <c r="G2765"/>
      <c r="H2765"/>
      <c r="I2765"/>
      <c r="J2765"/>
      <c r="K2765"/>
      <c r="L2765"/>
    </row>
    <row r="2766" spans="5:12" ht="15.75" customHeight="1" x14ac:dyDescent="0.2">
      <c r="E2766"/>
      <c r="F2766"/>
      <c r="G2766"/>
      <c r="H2766"/>
      <c r="I2766"/>
      <c r="J2766"/>
      <c r="K2766"/>
      <c r="L2766"/>
    </row>
    <row r="2767" spans="5:12" ht="15.75" customHeight="1" x14ac:dyDescent="0.2">
      <c r="E2767"/>
      <c r="F2767"/>
      <c r="G2767"/>
      <c r="H2767"/>
      <c r="I2767"/>
      <c r="J2767"/>
      <c r="K2767"/>
      <c r="L2767"/>
    </row>
    <row r="2768" spans="5:12" ht="15.75" customHeight="1" x14ac:dyDescent="0.2">
      <c r="E2768"/>
      <c r="F2768"/>
      <c r="G2768"/>
      <c r="H2768"/>
      <c r="I2768"/>
      <c r="J2768"/>
      <c r="K2768"/>
      <c r="L2768"/>
    </row>
    <row r="2769" spans="5:12" ht="15.75" customHeight="1" x14ac:dyDescent="0.2">
      <c r="E2769"/>
      <c r="F2769"/>
      <c r="G2769"/>
      <c r="H2769"/>
      <c r="I2769"/>
      <c r="J2769"/>
      <c r="K2769"/>
      <c r="L2769"/>
    </row>
    <row r="2770" spans="5:12" ht="15.75" customHeight="1" x14ac:dyDescent="0.2">
      <c r="E2770"/>
      <c r="F2770"/>
      <c r="G2770"/>
      <c r="H2770"/>
      <c r="I2770"/>
      <c r="J2770"/>
      <c r="K2770"/>
      <c r="L2770"/>
    </row>
    <row r="2771" spans="5:12" ht="15.75" customHeight="1" x14ac:dyDescent="0.2">
      <c r="E2771"/>
      <c r="F2771"/>
      <c r="G2771"/>
      <c r="H2771"/>
      <c r="I2771"/>
      <c r="J2771"/>
      <c r="K2771"/>
      <c r="L2771"/>
    </row>
    <row r="2772" spans="5:12" ht="15.75" customHeight="1" x14ac:dyDescent="0.2">
      <c r="E2772"/>
      <c r="F2772"/>
      <c r="G2772"/>
      <c r="H2772"/>
      <c r="I2772"/>
      <c r="J2772"/>
      <c r="K2772"/>
      <c r="L2772"/>
    </row>
    <row r="2773" spans="5:12" ht="15.75" customHeight="1" x14ac:dyDescent="0.2">
      <c r="E2773"/>
      <c r="F2773"/>
      <c r="G2773"/>
      <c r="H2773"/>
      <c r="I2773"/>
      <c r="J2773"/>
      <c r="K2773"/>
      <c r="L2773"/>
    </row>
    <row r="2774" spans="5:12" ht="15.75" customHeight="1" x14ac:dyDescent="0.2">
      <c r="E2774"/>
      <c r="F2774"/>
      <c r="G2774"/>
      <c r="H2774"/>
      <c r="I2774"/>
      <c r="J2774"/>
      <c r="K2774"/>
      <c r="L2774"/>
    </row>
    <row r="2775" spans="5:12" ht="15.75" customHeight="1" x14ac:dyDescent="0.2">
      <c r="E2775"/>
      <c r="F2775"/>
      <c r="G2775"/>
      <c r="H2775"/>
      <c r="I2775"/>
      <c r="J2775"/>
      <c r="K2775"/>
      <c r="L2775"/>
    </row>
    <row r="2776" spans="5:12" ht="15.75" customHeight="1" x14ac:dyDescent="0.2">
      <c r="E2776"/>
      <c r="F2776"/>
      <c r="G2776"/>
      <c r="H2776"/>
      <c r="I2776"/>
      <c r="J2776"/>
      <c r="K2776"/>
      <c r="L2776"/>
    </row>
    <row r="2777" spans="5:12" ht="15.75" customHeight="1" x14ac:dyDescent="0.2">
      <c r="E2777"/>
      <c r="F2777"/>
      <c r="G2777"/>
      <c r="H2777"/>
      <c r="I2777"/>
      <c r="J2777"/>
      <c r="K2777"/>
      <c r="L2777"/>
    </row>
    <row r="2778" spans="5:12" ht="15.75" customHeight="1" x14ac:dyDescent="0.2">
      <c r="E2778"/>
      <c r="F2778"/>
      <c r="G2778"/>
      <c r="H2778"/>
      <c r="I2778"/>
      <c r="J2778"/>
      <c r="K2778"/>
      <c r="L2778"/>
    </row>
    <row r="2779" spans="5:12" ht="15.75" customHeight="1" x14ac:dyDescent="0.2">
      <c r="E2779"/>
      <c r="F2779"/>
      <c r="G2779"/>
      <c r="H2779"/>
      <c r="I2779"/>
      <c r="J2779"/>
      <c r="K2779"/>
      <c r="L2779"/>
    </row>
    <row r="2780" spans="5:12" ht="15.75" customHeight="1" x14ac:dyDescent="0.2">
      <c r="E2780"/>
      <c r="F2780"/>
      <c r="G2780"/>
      <c r="H2780"/>
      <c r="I2780"/>
      <c r="J2780"/>
      <c r="K2780"/>
      <c r="L2780"/>
    </row>
    <row r="2781" spans="5:12" ht="15.75" customHeight="1" x14ac:dyDescent="0.2">
      <c r="E2781"/>
      <c r="F2781"/>
      <c r="G2781"/>
      <c r="H2781"/>
      <c r="I2781"/>
      <c r="J2781"/>
      <c r="K2781"/>
      <c r="L2781"/>
    </row>
    <row r="2782" spans="5:12" ht="15.75" customHeight="1" x14ac:dyDescent="0.2">
      <c r="E2782"/>
      <c r="F2782"/>
      <c r="G2782"/>
      <c r="H2782"/>
      <c r="I2782"/>
      <c r="J2782"/>
      <c r="K2782"/>
      <c r="L2782"/>
    </row>
    <row r="2783" spans="5:12" ht="15.75" customHeight="1" x14ac:dyDescent="0.2">
      <c r="E2783"/>
      <c r="F2783"/>
      <c r="G2783"/>
      <c r="H2783"/>
      <c r="I2783"/>
      <c r="J2783"/>
      <c r="K2783"/>
      <c r="L2783"/>
    </row>
    <row r="2784" spans="5:12" ht="15.75" customHeight="1" x14ac:dyDescent="0.2">
      <c r="E2784"/>
      <c r="F2784"/>
      <c r="G2784"/>
      <c r="H2784"/>
      <c r="I2784"/>
      <c r="J2784"/>
      <c r="K2784"/>
      <c r="L2784"/>
    </row>
    <row r="2785" spans="5:12" ht="15.75" customHeight="1" x14ac:dyDescent="0.2">
      <c r="E2785"/>
      <c r="F2785"/>
      <c r="G2785"/>
      <c r="H2785"/>
      <c r="I2785"/>
      <c r="J2785"/>
      <c r="K2785"/>
      <c r="L2785"/>
    </row>
    <row r="2786" spans="5:12" ht="15.75" customHeight="1" x14ac:dyDescent="0.2">
      <c r="E2786"/>
      <c r="F2786"/>
      <c r="G2786"/>
      <c r="H2786"/>
      <c r="I2786"/>
      <c r="J2786"/>
      <c r="K2786"/>
      <c r="L2786"/>
    </row>
    <row r="2787" spans="5:12" ht="15.75" customHeight="1" x14ac:dyDescent="0.2">
      <c r="E2787"/>
      <c r="F2787"/>
      <c r="G2787"/>
      <c r="H2787"/>
      <c r="I2787"/>
      <c r="J2787"/>
      <c r="K2787"/>
      <c r="L2787"/>
    </row>
    <row r="2788" spans="5:12" ht="15.75" customHeight="1" x14ac:dyDescent="0.2">
      <c r="E2788"/>
      <c r="F2788"/>
      <c r="G2788"/>
      <c r="H2788"/>
      <c r="I2788"/>
      <c r="J2788"/>
      <c r="K2788"/>
      <c r="L2788"/>
    </row>
    <row r="2789" spans="5:12" ht="15.75" customHeight="1" x14ac:dyDescent="0.2">
      <c r="E2789"/>
      <c r="F2789"/>
      <c r="G2789"/>
      <c r="H2789"/>
      <c r="I2789"/>
      <c r="J2789"/>
      <c r="K2789"/>
      <c r="L2789"/>
    </row>
    <row r="2790" spans="5:12" ht="15.75" customHeight="1" x14ac:dyDescent="0.2">
      <c r="E2790"/>
      <c r="F2790"/>
      <c r="G2790"/>
      <c r="H2790"/>
      <c r="I2790"/>
      <c r="J2790"/>
      <c r="K2790"/>
      <c r="L2790"/>
    </row>
    <row r="2791" spans="5:12" ht="15.75" customHeight="1" x14ac:dyDescent="0.2">
      <c r="E2791"/>
      <c r="F2791"/>
      <c r="G2791"/>
      <c r="H2791"/>
      <c r="I2791"/>
      <c r="J2791"/>
      <c r="K2791"/>
      <c r="L2791"/>
    </row>
    <row r="2792" spans="5:12" ht="15.75" customHeight="1" x14ac:dyDescent="0.2">
      <c r="E2792"/>
      <c r="F2792"/>
      <c r="G2792"/>
      <c r="H2792"/>
      <c r="I2792"/>
      <c r="J2792"/>
      <c r="K2792"/>
      <c r="L2792"/>
    </row>
    <row r="2793" spans="5:12" ht="15.75" customHeight="1" x14ac:dyDescent="0.2">
      <c r="E2793"/>
      <c r="F2793"/>
      <c r="G2793"/>
      <c r="H2793"/>
      <c r="I2793"/>
      <c r="J2793"/>
      <c r="K2793"/>
      <c r="L2793"/>
    </row>
    <row r="2794" spans="5:12" ht="15.75" customHeight="1" x14ac:dyDescent="0.2">
      <c r="E2794"/>
      <c r="F2794"/>
      <c r="G2794"/>
      <c r="H2794"/>
      <c r="I2794"/>
      <c r="J2794"/>
      <c r="K2794"/>
      <c r="L2794"/>
    </row>
    <row r="2795" spans="5:12" ht="15.75" customHeight="1" x14ac:dyDescent="0.2">
      <c r="E2795"/>
      <c r="F2795"/>
      <c r="G2795"/>
      <c r="H2795"/>
      <c r="I2795"/>
      <c r="J2795"/>
      <c r="K2795"/>
      <c r="L2795"/>
    </row>
    <row r="2796" spans="5:12" ht="15.75" customHeight="1" x14ac:dyDescent="0.2">
      <c r="E2796"/>
      <c r="F2796"/>
      <c r="G2796"/>
      <c r="H2796"/>
      <c r="I2796"/>
      <c r="J2796"/>
      <c r="K2796"/>
      <c r="L2796"/>
    </row>
    <row r="2797" spans="5:12" ht="15.75" customHeight="1" x14ac:dyDescent="0.2">
      <c r="E2797"/>
      <c r="F2797"/>
      <c r="G2797"/>
      <c r="H2797"/>
      <c r="I2797"/>
      <c r="J2797"/>
      <c r="K2797"/>
      <c r="L2797"/>
    </row>
    <row r="2798" spans="5:12" ht="15.75" customHeight="1" x14ac:dyDescent="0.2">
      <c r="E2798"/>
      <c r="F2798"/>
      <c r="G2798"/>
      <c r="H2798"/>
      <c r="I2798"/>
      <c r="J2798"/>
      <c r="K2798"/>
      <c r="L2798"/>
    </row>
    <row r="2799" spans="5:12" ht="15.75" customHeight="1" x14ac:dyDescent="0.2">
      <c r="E2799"/>
      <c r="F2799"/>
      <c r="G2799"/>
      <c r="H2799"/>
      <c r="I2799"/>
      <c r="J2799"/>
      <c r="K2799"/>
      <c r="L2799"/>
    </row>
    <row r="2800" spans="5:12" ht="15.75" customHeight="1" x14ac:dyDescent="0.2">
      <c r="E2800"/>
      <c r="F2800"/>
      <c r="G2800"/>
      <c r="H2800"/>
      <c r="I2800"/>
      <c r="J2800"/>
      <c r="K2800"/>
      <c r="L2800"/>
    </row>
    <row r="2801" spans="5:12" ht="15.75" customHeight="1" x14ac:dyDescent="0.2">
      <c r="E2801"/>
      <c r="F2801"/>
      <c r="G2801"/>
      <c r="H2801"/>
      <c r="I2801"/>
      <c r="J2801"/>
      <c r="K2801"/>
      <c r="L2801"/>
    </row>
    <row r="2802" spans="5:12" ht="15.75" customHeight="1" x14ac:dyDescent="0.2">
      <c r="E2802"/>
      <c r="F2802"/>
      <c r="G2802"/>
      <c r="H2802"/>
      <c r="I2802"/>
      <c r="J2802"/>
      <c r="K2802"/>
      <c r="L2802"/>
    </row>
    <row r="2803" spans="5:12" ht="15.75" customHeight="1" x14ac:dyDescent="0.2">
      <c r="E2803"/>
      <c r="F2803"/>
      <c r="G2803"/>
      <c r="H2803"/>
      <c r="I2803"/>
      <c r="J2803"/>
      <c r="K2803"/>
      <c r="L2803"/>
    </row>
    <row r="2804" spans="5:12" ht="15.75" customHeight="1" x14ac:dyDescent="0.2">
      <c r="E2804"/>
      <c r="F2804"/>
      <c r="G2804"/>
      <c r="H2804"/>
      <c r="I2804"/>
      <c r="J2804"/>
      <c r="K2804"/>
      <c r="L2804"/>
    </row>
    <row r="2805" spans="5:12" ht="15.75" customHeight="1" x14ac:dyDescent="0.2">
      <c r="E2805"/>
      <c r="F2805"/>
      <c r="G2805"/>
      <c r="H2805"/>
      <c r="I2805"/>
      <c r="J2805"/>
      <c r="K2805"/>
      <c r="L2805"/>
    </row>
    <row r="2806" spans="5:12" ht="15.75" customHeight="1" x14ac:dyDescent="0.2">
      <c r="E2806"/>
      <c r="F2806"/>
      <c r="G2806"/>
      <c r="H2806"/>
      <c r="I2806"/>
      <c r="J2806"/>
      <c r="K2806"/>
      <c r="L2806"/>
    </row>
    <row r="2807" spans="5:12" ht="15.75" customHeight="1" x14ac:dyDescent="0.2">
      <c r="E2807"/>
      <c r="F2807"/>
      <c r="G2807"/>
      <c r="H2807"/>
      <c r="I2807"/>
      <c r="J2807"/>
      <c r="K2807"/>
      <c r="L2807"/>
    </row>
    <row r="2808" spans="5:12" ht="15.75" customHeight="1" x14ac:dyDescent="0.2">
      <c r="E2808"/>
      <c r="F2808"/>
      <c r="G2808"/>
      <c r="H2808"/>
      <c r="I2808"/>
      <c r="J2808"/>
      <c r="K2808"/>
      <c r="L2808"/>
    </row>
    <row r="2809" spans="5:12" ht="15.75" customHeight="1" x14ac:dyDescent="0.2">
      <c r="E2809"/>
      <c r="F2809"/>
      <c r="G2809"/>
      <c r="H2809"/>
      <c r="I2809"/>
      <c r="J2809"/>
      <c r="K2809"/>
      <c r="L2809"/>
    </row>
    <row r="2810" spans="5:12" ht="15.75" customHeight="1" x14ac:dyDescent="0.2">
      <c r="E2810"/>
      <c r="F2810"/>
      <c r="G2810"/>
      <c r="H2810"/>
      <c r="I2810"/>
      <c r="J2810"/>
      <c r="K2810"/>
      <c r="L2810"/>
    </row>
    <row r="2811" spans="5:12" ht="15.75" customHeight="1" x14ac:dyDescent="0.2">
      <c r="E2811"/>
      <c r="F2811"/>
      <c r="G2811"/>
      <c r="H2811"/>
      <c r="I2811"/>
      <c r="J2811"/>
      <c r="K2811"/>
      <c r="L2811"/>
    </row>
    <row r="2812" spans="5:12" ht="15.75" customHeight="1" x14ac:dyDescent="0.2">
      <c r="E2812"/>
      <c r="F2812"/>
      <c r="G2812"/>
      <c r="H2812"/>
      <c r="I2812"/>
      <c r="J2812"/>
      <c r="K2812"/>
      <c r="L2812"/>
    </row>
    <row r="2813" spans="5:12" ht="15.75" customHeight="1" x14ac:dyDescent="0.2">
      <c r="E2813"/>
      <c r="F2813"/>
      <c r="G2813"/>
      <c r="H2813"/>
      <c r="I2813"/>
      <c r="J2813"/>
      <c r="K2813"/>
      <c r="L2813"/>
    </row>
    <row r="2814" spans="5:12" ht="15.75" customHeight="1" x14ac:dyDescent="0.2">
      <c r="E2814"/>
      <c r="F2814"/>
      <c r="G2814"/>
      <c r="H2814"/>
      <c r="I2814"/>
      <c r="J2814"/>
      <c r="K2814"/>
      <c r="L2814"/>
    </row>
    <row r="2815" spans="5:12" ht="15.75" customHeight="1" x14ac:dyDescent="0.2">
      <c r="E2815"/>
      <c r="F2815"/>
      <c r="G2815"/>
      <c r="H2815"/>
      <c r="I2815"/>
      <c r="J2815"/>
      <c r="K2815"/>
      <c r="L2815"/>
    </row>
    <row r="2816" spans="5:12" ht="15.75" customHeight="1" x14ac:dyDescent="0.2">
      <c r="E2816"/>
      <c r="F2816"/>
      <c r="G2816"/>
      <c r="H2816"/>
      <c r="I2816"/>
      <c r="J2816"/>
      <c r="K2816"/>
      <c r="L2816"/>
    </row>
    <row r="2817" spans="5:12" ht="15.75" customHeight="1" x14ac:dyDescent="0.2">
      <c r="E2817"/>
      <c r="F2817"/>
      <c r="G2817"/>
      <c r="H2817"/>
      <c r="I2817"/>
      <c r="J2817"/>
      <c r="K2817"/>
      <c r="L2817"/>
    </row>
    <row r="2818" spans="5:12" ht="15.75" customHeight="1" x14ac:dyDescent="0.2">
      <c r="E2818"/>
      <c r="F2818"/>
      <c r="G2818"/>
      <c r="H2818"/>
      <c r="I2818"/>
      <c r="J2818"/>
      <c r="K2818"/>
      <c r="L2818"/>
    </row>
    <row r="2819" spans="5:12" ht="15.75" customHeight="1" x14ac:dyDescent="0.2">
      <c r="E2819"/>
      <c r="F2819"/>
      <c r="G2819"/>
      <c r="H2819"/>
      <c r="I2819"/>
      <c r="J2819"/>
      <c r="K2819"/>
      <c r="L2819"/>
    </row>
    <row r="2820" spans="5:12" ht="15.75" customHeight="1" x14ac:dyDescent="0.2">
      <c r="E2820"/>
      <c r="F2820"/>
      <c r="G2820"/>
      <c r="H2820"/>
      <c r="I2820"/>
      <c r="J2820"/>
      <c r="K2820"/>
      <c r="L2820"/>
    </row>
    <row r="2821" spans="5:12" ht="15.75" customHeight="1" x14ac:dyDescent="0.2">
      <c r="E2821"/>
      <c r="F2821"/>
      <c r="G2821"/>
      <c r="H2821"/>
      <c r="I2821"/>
      <c r="J2821"/>
      <c r="K2821"/>
      <c r="L2821"/>
    </row>
    <row r="2822" spans="5:12" ht="15.75" customHeight="1" x14ac:dyDescent="0.2">
      <c r="E2822"/>
      <c r="F2822"/>
      <c r="G2822"/>
      <c r="H2822"/>
      <c r="I2822"/>
      <c r="J2822"/>
      <c r="K2822"/>
      <c r="L2822"/>
    </row>
    <row r="2823" spans="5:12" ht="15.75" customHeight="1" x14ac:dyDescent="0.2">
      <c r="E2823"/>
      <c r="F2823"/>
      <c r="G2823"/>
      <c r="H2823"/>
      <c r="I2823"/>
      <c r="J2823"/>
      <c r="K2823"/>
      <c r="L2823"/>
    </row>
    <row r="2824" spans="5:12" ht="15.75" customHeight="1" x14ac:dyDescent="0.2">
      <c r="E2824"/>
      <c r="F2824"/>
      <c r="G2824"/>
      <c r="H2824"/>
      <c r="I2824"/>
      <c r="J2824"/>
      <c r="K2824"/>
      <c r="L2824"/>
    </row>
    <row r="2825" spans="5:12" ht="15.75" customHeight="1" x14ac:dyDescent="0.2">
      <c r="E2825"/>
      <c r="F2825"/>
      <c r="G2825"/>
      <c r="H2825"/>
      <c r="I2825"/>
      <c r="J2825"/>
      <c r="K2825"/>
      <c r="L2825"/>
    </row>
    <row r="2826" spans="5:12" ht="15.75" customHeight="1" x14ac:dyDescent="0.2">
      <c r="E2826"/>
      <c r="F2826"/>
      <c r="G2826"/>
      <c r="H2826"/>
      <c r="I2826"/>
      <c r="J2826"/>
      <c r="K2826"/>
      <c r="L2826"/>
    </row>
    <row r="2827" spans="5:12" ht="15.75" customHeight="1" x14ac:dyDescent="0.2">
      <c r="E2827"/>
      <c r="F2827"/>
      <c r="G2827"/>
      <c r="H2827"/>
      <c r="I2827"/>
      <c r="J2827"/>
      <c r="K2827"/>
      <c r="L2827"/>
    </row>
    <row r="2828" spans="5:12" ht="15.75" customHeight="1" x14ac:dyDescent="0.2">
      <c r="E2828"/>
      <c r="F2828"/>
      <c r="G2828"/>
      <c r="H2828"/>
      <c r="I2828"/>
      <c r="J2828"/>
      <c r="K2828"/>
      <c r="L2828"/>
    </row>
    <row r="2829" spans="5:12" ht="15.75" customHeight="1" x14ac:dyDescent="0.2">
      <c r="E2829"/>
      <c r="F2829"/>
      <c r="G2829"/>
      <c r="H2829"/>
      <c r="I2829"/>
      <c r="J2829"/>
      <c r="K2829"/>
      <c r="L2829"/>
    </row>
    <row r="2830" spans="5:12" ht="15.75" customHeight="1" x14ac:dyDescent="0.2">
      <c r="E2830"/>
      <c r="F2830"/>
      <c r="G2830"/>
      <c r="H2830"/>
      <c r="I2830"/>
      <c r="J2830"/>
      <c r="K2830"/>
      <c r="L2830"/>
    </row>
    <row r="2831" spans="5:12" ht="15.75" customHeight="1" x14ac:dyDescent="0.2">
      <c r="E2831"/>
      <c r="F2831"/>
      <c r="G2831"/>
      <c r="H2831"/>
      <c r="I2831"/>
      <c r="J2831"/>
      <c r="K2831"/>
      <c r="L2831"/>
    </row>
    <row r="2832" spans="5:12" ht="15.75" customHeight="1" x14ac:dyDescent="0.2">
      <c r="E2832"/>
      <c r="F2832"/>
      <c r="G2832"/>
      <c r="H2832"/>
      <c r="I2832"/>
      <c r="J2832"/>
      <c r="K2832"/>
      <c r="L2832"/>
    </row>
    <row r="2833" spans="5:12" ht="15.75" customHeight="1" x14ac:dyDescent="0.2">
      <c r="E2833"/>
      <c r="F2833"/>
      <c r="G2833"/>
      <c r="H2833"/>
      <c r="I2833"/>
      <c r="J2833"/>
      <c r="K2833"/>
      <c r="L2833"/>
    </row>
    <row r="2834" spans="5:12" ht="15.75" customHeight="1" x14ac:dyDescent="0.2">
      <c r="E2834"/>
      <c r="F2834"/>
      <c r="G2834"/>
      <c r="H2834"/>
      <c r="I2834"/>
      <c r="J2834"/>
      <c r="K2834"/>
      <c r="L2834"/>
    </row>
    <row r="2835" spans="5:12" ht="15.75" customHeight="1" x14ac:dyDescent="0.2">
      <c r="E2835"/>
      <c r="F2835"/>
      <c r="G2835"/>
      <c r="H2835"/>
      <c r="I2835"/>
      <c r="J2835"/>
      <c r="K2835"/>
      <c r="L2835"/>
    </row>
    <row r="2836" spans="5:12" ht="15.75" customHeight="1" x14ac:dyDescent="0.2">
      <c r="E2836"/>
      <c r="F2836"/>
      <c r="G2836"/>
      <c r="H2836"/>
      <c r="I2836"/>
      <c r="J2836"/>
      <c r="K2836"/>
      <c r="L2836"/>
    </row>
    <row r="2837" spans="5:12" ht="15.75" customHeight="1" x14ac:dyDescent="0.2">
      <c r="E2837"/>
      <c r="F2837"/>
      <c r="G2837"/>
      <c r="H2837"/>
      <c r="I2837"/>
      <c r="J2837"/>
      <c r="K2837"/>
      <c r="L2837"/>
    </row>
    <row r="2838" spans="5:12" ht="15.75" customHeight="1" x14ac:dyDescent="0.2">
      <c r="E2838"/>
      <c r="F2838"/>
      <c r="G2838"/>
      <c r="H2838"/>
      <c r="I2838"/>
      <c r="J2838"/>
      <c r="K2838"/>
      <c r="L2838"/>
    </row>
    <row r="2839" spans="5:12" ht="15.75" customHeight="1" x14ac:dyDescent="0.2">
      <c r="E2839"/>
      <c r="F2839"/>
      <c r="G2839"/>
      <c r="H2839"/>
      <c r="I2839"/>
      <c r="J2839"/>
      <c r="K2839"/>
      <c r="L2839"/>
    </row>
    <row r="2840" spans="5:12" ht="15.75" customHeight="1" x14ac:dyDescent="0.2">
      <c r="E2840"/>
      <c r="F2840"/>
      <c r="G2840"/>
      <c r="H2840"/>
      <c r="I2840"/>
      <c r="J2840"/>
      <c r="K2840"/>
      <c r="L2840"/>
    </row>
    <row r="2841" spans="5:12" ht="15.75" customHeight="1" x14ac:dyDescent="0.2">
      <c r="E2841"/>
      <c r="F2841"/>
      <c r="G2841"/>
      <c r="H2841"/>
      <c r="I2841"/>
      <c r="J2841"/>
      <c r="K2841"/>
      <c r="L2841"/>
    </row>
    <row r="2842" spans="5:12" ht="15.75" customHeight="1" x14ac:dyDescent="0.2">
      <c r="E2842"/>
      <c r="F2842"/>
      <c r="G2842"/>
      <c r="H2842"/>
      <c r="I2842"/>
      <c r="J2842"/>
      <c r="K2842"/>
      <c r="L2842"/>
    </row>
    <row r="2843" spans="5:12" ht="15.75" customHeight="1" x14ac:dyDescent="0.2">
      <c r="E2843"/>
      <c r="F2843"/>
      <c r="G2843"/>
      <c r="H2843"/>
      <c r="I2843"/>
      <c r="J2843"/>
      <c r="K2843"/>
      <c r="L2843"/>
    </row>
    <row r="2844" spans="5:12" ht="15.75" customHeight="1" x14ac:dyDescent="0.2">
      <c r="E2844"/>
      <c r="F2844"/>
      <c r="G2844"/>
      <c r="H2844"/>
      <c r="I2844"/>
      <c r="J2844"/>
      <c r="K2844"/>
      <c r="L2844"/>
    </row>
    <row r="2845" spans="5:12" ht="15.75" customHeight="1" x14ac:dyDescent="0.2">
      <c r="E2845"/>
      <c r="F2845"/>
      <c r="G2845"/>
      <c r="H2845"/>
      <c r="I2845"/>
      <c r="J2845"/>
      <c r="K2845"/>
      <c r="L2845"/>
    </row>
    <row r="2846" spans="5:12" ht="15.75" customHeight="1" x14ac:dyDescent="0.2">
      <c r="E2846"/>
      <c r="F2846"/>
      <c r="G2846"/>
      <c r="H2846"/>
      <c r="I2846"/>
      <c r="J2846"/>
      <c r="K2846"/>
      <c r="L2846"/>
    </row>
    <row r="2847" spans="5:12" ht="15.75" customHeight="1" x14ac:dyDescent="0.2">
      <c r="E2847"/>
      <c r="F2847"/>
      <c r="G2847"/>
      <c r="H2847"/>
      <c r="I2847"/>
      <c r="J2847"/>
      <c r="K2847"/>
      <c r="L2847"/>
    </row>
    <row r="2848" spans="5:12" ht="15.75" customHeight="1" x14ac:dyDescent="0.2">
      <c r="E2848"/>
      <c r="F2848"/>
      <c r="G2848"/>
      <c r="H2848"/>
      <c r="I2848"/>
      <c r="J2848"/>
      <c r="K2848"/>
      <c r="L2848"/>
    </row>
    <row r="2849" spans="5:12" ht="15.75" customHeight="1" x14ac:dyDescent="0.2">
      <c r="E2849"/>
      <c r="F2849"/>
      <c r="G2849"/>
      <c r="H2849"/>
      <c r="I2849"/>
      <c r="J2849"/>
      <c r="K2849"/>
      <c r="L2849"/>
    </row>
    <row r="2850" spans="5:12" ht="15.75" customHeight="1" x14ac:dyDescent="0.2">
      <c r="E2850"/>
      <c r="F2850"/>
      <c r="G2850"/>
      <c r="H2850"/>
      <c r="I2850"/>
      <c r="J2850"/>
      <c r="K2850"/>
      <c r="L2850"/>
    </row>
    <row r="2851" spans="5:12" ht="15.75" customHeight="1" x14ac:dyDescent="0.2">
      <c r="E2851"/>
      <c r="F2851"/>
      <c r="G2851"/>
      <c r="H2851"/>
      <c r="I2851"/>
      <c r="J2851"/>
      <c r="K2851"/>
      <c r="L2851"/>
    </row>
    <row r="2852" spans="5:12" ht="15.75" customHeight="1" x14ac:dyDescent="0.2">
      <c r="E2852"/>
      <c r="F2852"/>
      <c r="G2852"/>
      <c r="H2852"/>
      <c r="I2852"/>
      <c r="J2852"/>
      <c r="K2852"/>
      <c r="L2852"/>
    </row>
    <row r="2853" spans="5:12" ht="15.75" customHeight="1" x14ac:dyDescent="0.2">
      <c r="E2853"/>
      <c r="F2853"/>
      <c r="G2853"/>
      <c r="H2853"/>
      <c r="I2853"/>
      <c r="J2853"/>
      <c r="K2853"/>
      <c r="L2853"/>
    </row>
    <row r="2854" spans="5:12" ht="15.75" customHeight="1" x14ac:dyDescent="0.2">
      <c r="E2854"/>
      <c r="F2854"/>
      <c r="G2854"/>
      <c r="H2854"/>
      <c r="I2854"/>
      <c r="J2854"/>
      <c r="K2854"/>
      <c r="L2854"/>
    </row>
    <row r="2855" spans="5:12" ht="15.75" customHeight="1" x14ac:dyDescent="0.2">
      <c r="E2855"/>
      <c r="F2855"/>
      <c r="G2855"/>
      <c r="H2855"/>
      <c r="I2855"/>
      <c r="J2855"/>
      <c r="K2855"/>
      <c r="L2855"/>
    </row>
    <row r="2856" spans="5:12" ht="15.75" customHeight="1" x14ac:dyDescent="0.2">
      <c r="E2856"/>
      <c r="F2856"/>
      <c r="G2856"/>
      <c r="H2856"/>
      <c r="I2856"/>
      <c r="J2856"/>
      <c r="K2856"/>
      <c r="L2856"/>
    </row>
    <row r="2857" spans="5:12" ht="15.75" customHeight="1" x14ac:dyDescent="0.2">
      <c r="E2857"/>
      <c r="F2857"/>
      <c r="G2857"/>
      <c r="H2857"/>
      <c r="I2857"/>
      <c r="J2857"/>
      <c r="K2857"/>
      <c r="L2857"/>
    </row>
    <row r="2858" spans="5:12" ht="15.75" customHeight="1" x14ac:dyDescent="0.2">
      <c r="E2858"/>
      <c r="F2858"/>
      <c r="G2858"/>
      <c r="H2858"/>
      <c r="I2858"/>
      <c r="J2858"/>
      <c r="K2858"/>
      <c r="L2858"/>
    </row>
    <row r="2859" spans="5:12" ht="15.75" customHeight="1" x14ac:dyDescent="0.2">
      <c r="E2859"/>
      <c r="F2859"/>
      <c r="G2859"/>
      <c r="H2859"/>
      <c r="I2859"/>
      <c r="J2859"/>
      <c r="K2859"/>
      <c r="L2859"/>
    </row>
    <row r="2860" spans="5:12" ht="15.75" customHeight="1" x14ac:dyDescent="0.2">
      <c r="E2860"/>
      <c r="F2860"/>
      <c r="G2860"/>
      <c r="H2860"/>
      <c r="I2860"/>
      <c r="J2860"/>
      <c r="K2860"/>
      <c r="L2860"/>
    </row>
    <row r="2861" spans="5:12" ht="15.75" customHeight="1" x14ac:dyDescent="0.2">
      <c r="E2861"/>
      <c r="F2861"/>
      <c r="G2861"/>
      <c r="H2861"/>
      <c r="I2861"/>
      <c r="J2861"/>
      <c r="K2861"/>
      <c r="L2861"/>
    </row>
    <row r="2862" spans="5:12" ht="15.75" customHeight="1" x14ac:dyDescent="0.2">
      <c r="E2862"/>
      <c r="F2862"/>
      <c r="G2862"/>
      <c r="H2862"/>
      <c r="I2862"/>
      <c r="J2862"/>
      <c r="K2862"/>
      <c r="L2862"/>
    </row>
    <row r="2863" spans="5:12" ht="15.75" customHeight="1" x14ac:dyDescent="0.2">
      <c r="E2863"/>
      <c r="F2863"/>
      <c r="G2863"/>
      <c r="H2863"/>
      <c r="I2863"/>
      <c r="J2863"/>
      <c r="K2863"/>
      <c r="L2863"/>
    </row>
    <row r="2864" spans="5:12" ht="15.75" customHeight="1" x14ac:dyDescent="0.2">
      <c r="E2864"/>
      <c r="F2864"/>
      <c r="G2864"/>
      <c r="H2864"/>
      <c r="I2864"/>
      <c r="J2864"/>
      <c r="K2864"/>
      <c r="L2864"/>
    </row>
    <row r="2865" spans="5:12" ht="15.75" customHeight="1" x14ac:dyDescent="0.2">
      <c r="E2865"/>
      <c r="F2865"/>
      <c r="G2865"/>
      <c r="H2865"/>
      <c r="I2865"/>
      <c r="J2865"/>
      <c r="K2865"/>
      <c r="L2865"/>
    </row>
    <row r="2866" spans="5:12" ht="15.75" customHeight="1" x14ac:dyDescent="0.2">
      <c r="E2866"/>
      <c r="F2866"/>
      <c r="G2866"/>
      <c r="H2866"/>
      <c r="I2866"/>
      <c r="J2866"/>
      <c r="K2866"/>
      <c r="L2866"/>
    </row>
    <row r="2867" spans="5:12" ht="15.75" customHeight="1" x14ac:dyDescent="0.2">
      <c r="E2867"/>
      <c r="F2867"/>
      <c r="G2867"/>
      <c r="H2867"/>
      <c r="I2867"/>
      <c r="J2867"/>
      <c r="K2867"/>
      <c r="L2867"/>
    </row>
    <row r="2868" spans="5:12" ht="15.75" customHeight="1" x14ac:dyDescent="0.2">
      <c r="E2868"/>
      <c r="F2868"/>
      <c r="G2868"/>
      <c r="H2868"/>
      <c r="I2868"/>
      <c r="J2868"/>
      <c r="K2868"/>
      <c r="L2868"/>
    </row>
    <row r="2869" spans="5:12" ht="15.75" customHeight="1" x14ac:dyDescent="0.2">
      <c r="E2869"/>
      <c r="F2869"/>
      <c r="G2869"/>
      <c r="H2869"/>
      <c r="I2869"/>
      <c r="J2869"/>
      <c r="K2869"/>
      <c r="L2869"/>
    </row>
    <row r="2870" spans="5:12" ht="15.75" customHeight="1" x14ac:dyDescent="0.2">
      <c r="E2870"/>
      <c r="F2870"/>
      <c r="G2870"/>
      <c r="H2870"/>
      <c r="I2870"/>
      <c r="J2870"/>
      <c r="K2870"/>
      <c r="L2870"/>
    </row>
    <row r="2871" spans="5:12" ht="15.75" customHeight="1" x14ac:dyDescent="0.2">
      <c r="E2871"/>
      <c r="F2871"/>
      <c r="G2871"/>
      <c r="H2871"/>
      <c r="I2871"/>
      <c r="J2871"/>
      <c r="K2871"/>
      <c r="L2871"/>
    </row>
    <row r="2872" spans="5:12" ht="15.75" customHeight="1" x14ac:dyDescent="0.2">
      <c r="E2872"/>
      <c r="F2872"/>
      <c r="G2872"/>
      <c r="H2872"/>
      <c r="I2872"/>
      <c r="J2872"/>
      <c r="K2872"/>
      <c r="L2872"/>
    </row>
    <row r="2873" spans="5:12" ht="15.75" customHeight="1" x14ac:dyDescent="0.2">
      <c r="E2873"/>
      <c r="F2873"/>
      <c r="G2873"/>
      <c r="H2873"/>
      <c r="I2873"/>
      <c r="J2873"/>
      <c r="K2873"/>
      <c r="L2873"/>
    </row>
    <row r="2874" spans="5:12" ht="15.75" customHeight="1" x14ac:dyDescent="0.2">
      <c r="E2874"/>
      <c r="F2874"/>
      <c r="G2874"/>
      <c r="H2874"/>
      <c r="I2874"/>
      <c r="J2874"/>
      <c r="K2874"/>
      <c r="L2874"/>
    </row>
    <row r="2875" spans="5:12" ht="15.75" customHeight="1" x14ac:dyDescent="0.2">
      <c r="E2875"/>
      <c r="F2875"/>
      <c r="G2875"/>
      <c r="H2875"/>
      <c r="I2875"/>
      <c r="J2875"/>
      <c r="K2875"/>
      <c r="L2875"/>
    </row>
    <row r="2876" spans="5:12" ht="15.75" customHeight="1" x14ac:dyDescent="0.2">
      <c r="E2876"/>
      <c r="F2876"/>
      <c r="G2876"/>
      <c r="H2876"/>
      <c r="I2876"/>
      <c r="J2876"/>
      <c r="K2876"/>
      <c r="L2876"/>
    </row>
    <row r="2877" spans="5:12" ht="15.75" customHeight="1" x14ac:dyDescent="0.2">
      <c r="E2877"/>
      <c r="F2877"/>
      <c r="G2877"/>
      <c r="H2877"/>
      <c r="I2877"/>
      <c r="J2877"/>
      <c r="K2877"/>
      <c r="L2877"/>
    </row>
    <row r="2878" spans="5:12" ht="15.75" customHeight="1" x14ac:dyDescent="0.2">
      <c r="E2878"/>
      <c r="F2878"/>
      <c r="G2878"/>
      <c r="H2878"/>
      <c r="I2878"/>
      <c r="J2878"/>
      <c r="K2878"/>
      <c r="L2878"/>
    </row>
    <row r="2879" spans="5:12" ht="15.75" customHeight="1" x14ac:dyDescent="0.2">
      <c r="E2879"/>
      <c r="F2879"/>
      <c r="G2879"/>
      <c r="H2879"/>
      <c r="I2879"/>
      <c r="J2879"/>
      <c r="K2879"/>
      <c r="L2879"/>
    </row>
    <row r="2880" spans="5:12" ht="15.75" customHeight="1" x14ac:dyDescent="0.2">
      <c r="E2880"/>
      <c r="F2880"/>
      <c r="G2880"/>
      <c r="H2880"/>
      <c r="I2880"/>
      <c r="J2880"/>
      <c r="K2880"/>
      <c r="L2880"/>
    </row>
    <row r="2881" spans="5:12" ht="15.75" customHeight="1" x14ac:dyDescent="0.2">
      <c r="E2881"/>
      <c r="F2881"/>
      <c r="G2881"/>
      <c r="H2881"/>
      <c r="I2881"/>
      <c r="J2881"/>
      <c r="K2881"/>
      <c r="L2881"/>
    </row>
    <row r="2882" spans="5:12" ht="15.75" customHeight="1" x14ac:dyDescent="0.2">
      <c r="E2882"/>
      <c r="F2882"/>
      <c r="G2882"/>
      <c r="H2882"/>
      <c r="I2882"/>
      <c r="J2882"/>
      <c r="K2882"/>
      <c r="L2882"/>
    </row>
    <row r="2883" spans="5:12" ht="15.75" customHeight="1" x14ac:dyDescent="0.2">
      <c r="E2883"/>
      <c r="F2883"/>
      <c r="G2883"/>
      <c r="H2883"/>
      <c r="I2883"/>
      <c r="J2883"/>
      <c r="K2883"/>
      <c r="L2883"/>
    </row>
    <row r="2884" spans="5:12" ht="15.75" customHeight="1" x14ac:dyDescent="0.2">
      <c r="E2884"/>
      <c r="F2884"/>
      <c r="G2884"/>
      <c r="H2884"/>
      <c r="I2884"/>
      <c r="J2884"/>
      <c r="K2884"/>
      <c r="L2884"/>
    </row>
    <row r="2885" spans="5:12" ht="15.75" customHeight="1" x14ac:dyDescent="0.2">
      <c r="E2885"/>
      <c r="F2885"/>
      <c r="G2885"/>
      <c r="H2885"/>
      <c r="I2885"/>
      <c r="J2885"/>
      <c r="K2885"/>
      <c r="L2885"/>
    </row>
    <row r="2886" spans="5:12" ht="15.75" customHeight="1" x14ac:dyDescent="0.2">
      <c r="E2886"/>
      <c r="F2886"/>
      <c r="G2886"/>
      <c r="H2886"/>
      <c r="I2886"/>
      <c r="J2886"/>
      <c r="K2886"/>
      <c r="L2886"/>
    </row>
    <row r="2887" spans="5:12" ht="15.75" customHeight="1" x14ac:dyDescent="0.2">
      <c r="E2887"/>
      <c r="F2887"/>
      <c r="G2887"/>
      <c r="H2887"/>
      <c r="I2887"/>
      <c r="J2887"/>
      <c r="K2887"/>
      <c r="L2887"/>
    </row>
    <row r="2888" spans="5:12" ht="15.75" customHeight="1" x14ac:dyDescent="0.2">
      <c r="E2888"/>
      <c r="F2888"/>
      <c r="G2888"/>
      <c r="H2888"/>
      <c r="I2888"/>
      <c r="J2888"/>
      <c r="K2888"/>
      <c r="L2888"/>
    </row>
    <row r="2889" spans="5:12" ht="15.75" customHeight="1" x14ac:dyDescent="0.2">
      <c r="E2889"/>
      <c r="F2889"/>
      <c r="G2889"/>
      <c r="H2889"/>
      <c r="I2889"/>
      <c r="J2889"/>
      <c r="K2889"/>
      <c r="L2889"/>
    </row>
    <row r="2890" spans="5:12" ht="15.75" customHeight="1" x14ac:dyDescent="0.2">
      <c r="E2890"/>
      <c r="F2890"/>
      <c r="G2890"/>
      <c r="H2890"/>
      <c r="I2890"/>
      <c r="J2890"/>
      <c r="K2890"/>
      <c r="L2890"/>
    </row>
    <row r="2891" spans="5:12" ht="15.75" customHeight="1" x14ac:dyDescent="0.2">
      <c r="E2891"/>
      <c r="F2891"/>
      <c r="G2891"/>
      <c r="H2891"/>
      <c r="I2891"/>
      <c r="J2891"/>
      <c r="K2891"/>
      <c r="L2891"/>
    </row>
    <row r="2892" spans="5:12" ht="15.75" customHeight="1" x14ac:dyDescent="0.2">
      <c r="E2892"/>
      <c r="F2892"/>
      <c r="G2892"/>
      <c r="H2892"/>
      <c r="I2892"/>
      <c r="J2892"/>
      <c r="K2892"/>
      <c r="L2892"/>
    </row>
    <row r="2893" spans="5:12" ht="15.75" customHeight="1" x14ac:dyDescent="0.2">
      <c r="E2893"/>
      <c r="F2893"/>
      <c r="G2893"/>
      <c r="H2893"/>
      <c r="I2893"/>
      <c r="J2893"/>
      <c r="K2893"/>
      <c r="L2893"/>
    </row>
    <row r="2894" spans="5:12" ht="15.75" customHeight="1" x14ac:dyDescent="0.2">
      <c r="E2894"/>
      <c r="F2894"/>
      <c r="G2894"/>
      <c r="H2894"/>
      <c r="I2894"/>
      <c r="J2894"/>
      <c r="K2894"/>
      <c r="L2894"/>
    </row>
    <row r="2895" spans="5:12" ht="15.75" customHeight="1" x14ac:dyDescent="0.2">
      <c r="E2895"/>
      <c r="F2895"/>
      <c r="G2895"/>
      <c r="H2895"/>
      <c r="I2895"/>
      <c r="J2895"/>
      <c r="K2895"/>
      <c r="L2895"/>
    </row>
    <row r="2896" spans="5:12" ht="15.75" customHeight="1" x14ac:dyDescent="0.2">
      <c r="E2896"/>
      <c r="F2896"/>
      <c r="G2896"/>
      <c r="H2896"/>
      <c r="I2896"/>
      <c r="J2896"/>
      <c r="K2896"/>
      <c r="L2896"/>
    </row>
    <row r="2897" spans="5:12" ht="15.75" customHeight="1" x14ac:dyDescent="0.2">
      <c r="E2897"/>
      <c r="F2897"/>
      <c r="G2897"/>
      <c r="H2897"/>
      <c r="I2897"/>
      <c r="J2897"/>
      <c r="K2897"/>
      <c r="L2897"/>
    </row>
    <row r="2898" spans="5:12" ht="15.75" customHeight="1" x14ac:dyDescent="0.2">
      <c r="E2898"/>
      <c r="F2898"/>
      <c r="G2898"/>
      <c r="H2898"/>
      <c r="I2898"/>
      <c r="J2898"/>
      <c r="K2898"/>
      <c r="L2898"/>
    </row>
    <row r="2899" spans="5:12" ht="15.75" customHeight="1" x14ac:dyDescent="0.2">
      <c r="E2899"/>
      <c r="F2899"/>
      <c r="G2899"/>
      <c r="H2899"/>
      <c r="I2899"/>
      <c r="J2899"/>
      <c r="K2899"/>
      <c r="L2899"/>
    </row>
    <row r="2900" spans="5:12" ht="15.75" customHeight="1" x14ac:dyDescent="0.2">
      <c r="E2900"/>
      <c r="F2900"/>
      <c r="G2900"/>
      <c r="H2900"/>
      <c r="I2900"/>
      <c r="J2900"/>
      <c r="K2900"/>
      <c r="L2900"/>
    </row>
    <row r="2901" spans="5:12" ht="15.75" customHeight="1" x14ac:dyDescent="0.2">
      <c r="E2901"/>
      <c r="F2901"/>
      <c r="G2901"/>
      <c r="H2901"/>
      <c r="I2901"/>
      <c r="J2901"/>
      <c r="K2901"/>
      <c r="L2901"/>
    </row>
    <row r="2902" spans="5:12" ht="15.75" customHeight="1" x14ac:dyDescent="0.2">
      <c r="E2902"/>
      <c r="F2902"/>
      <c r="G2902"/>
      <c r="H2902"/>
      <c r="I2902"/>
      <c r="J2902"/>
      <c r="K2902"/>
      <c r="L2902"/>
    </row>
    <row r="2903" spans="5:12" ht="15.75" customHeight="1" x14ac:dyDescent="0.2">
      <c r="E2903"/>
      <c r="F2903"/>
      <c r="G2903"/>
      <c r="H2903"/>
      <c r="I2903"/>
      <c r="J2903"/>
      <c r="K2903"/>
      <c r="L2903"/>
    </row>
    <row r="2904" spans="5:12" ht="15.75" customHeight="1" x14ac:dyDescent="0.2">
      <c r="E2904"/>
      <c r="F2904"/>
      <c r="G2904"/>
      <c r="H2904"/>
      <c r="I2904"/>
      <c r="J2904"/>
      <c r="K2904"/>
      <c r="L2904"/>
    </row>
    <row r="2905" spans="5:12" ht="15.75" customHeight="1" x14ac:dyDescent="0.2">
      <c r="E2905"/>
      <c r="F2905"/>
      <c r="G2905"/>
      <c r="H2905"/>
      <c r="I2905"/>
      <c r="J2905"/>
      <c r="K2905"/>
      <c r="L2905"/>
    </row>
    <row r="2906" spans="5:12" ht="15.75" customHeight="1" x14ac:dyDescent="0.2">
      <c r="E2906"/>
      <c r="F2906"/>
      <c r="G2906"/>
      <c r="H2906"/>
      <c r="I2906"/>
      <c r="J2906"/>
      <c r="K2906"/>
      <c r="L2906"/>
    </row>
    <row r="2907" spans="5:12" ht="15.75" customHeight="1" x14ac:dyDescent="0.2">
      <c r="E2907"/>
      <c r="F2907"/>
      <c r="G2907"/>
      <c r="H2907"/>
      <c r="I2907"/>
      <c r="J2907"/>
      <c r="K2907"/>
      <c r="L2907"/>
    </row>
    <row r="2908" spans="5:12" ht="15.75" customHeight="1" x14ac:dyDescent="0.2">
      <c r="E2908"/>
      <c r="F2908"/>
      <c r="G2908"/>
      <c r="H2908"/>
      <c r="I2908"/>
      <c r="J2908"/>
      <c r="K2908"/>
      <c r="L2908"/>
    </row>
    <row r="2909" spans="5:12" ht="15.75" customHeight="1" x14ac:dyDescent="0.2">
      <c r="E2909"/>
      <c r="F2909"/>
      <c r="G2909"/>
      <c r="H2909"/>
      <c r="I2909"/>
      <c r="J2909"/>
      <c r="K2909"/>
      <c r="L2909"/>
    </row>
    <row r="2910" spans="5:12" ht="15.75" customHeight="1" x14ac:dyDescent="0.2">
      <c r="E2910"/>
      <c r="F2910"/>
      <c r="G2910"/>
      <c r="H2910"/>
      <c r="I2910"/>
      <c r="J2910"/>
      <c r="K2910"/>
      <c r="L2910"/>
    </row>
    <row r="2911" spans="5:12" ht="15.75" customHeight="1" x14ac:dyDescent="0.2">
      <c r="E2911"/>
      <c r="F2911"/>
      <c r="G2911"/>
      <c r="H2911"/>
      <c r="I2911"/>
      <c r="J2911"/>
      <c r="K2911"/>
      <c r="L2911"/>
    </row>
    <row r="2912" spans="5:12" ht="15.75" customHeight="1" x14ac:dyDescent="0.2">
      <c r="E2912"/>
      <c r="F2912"/>
      <c r="G2912"/>
      <c r="H2912"/>
      <c r="I2912"/>
      <c r="J2912"/>
      <c r="K2912"/>
      <c r="L2912"/>
    </row>
    <row r="2913" spans="5:12" ht="15.75" customHeight="1" x14ac:dyDescent="0.2">
      <c r="E2913"/>
      <c r="F2913"/>
      <c r="G2913"/>
      <c r="H2913"/>
      <c r="I2913"/>
      <c r="J2913"/>
      <c r="K2913"/>
      <c r="L2913"/>
    </row>
    <row r="2914" spans="5:12" ht="15.75" customHeight="1" x14ac:dyDescent="0.2">
      <c r="E2914"/>
      <c r="F2914"/>
      <c r="G2914"/>
      <c r="H2914"/>
      <c r="I2914"/>
      <c r="J2914"/>
      <c r="K2914"/>
      <c r="L2914"/>
    </row>
    <row r="2915" spans="5:12" ht="15.75" customHeight="1" x14ac:dyDescent="0.2">
      <c r="E2915"/>
      <c r="F2915"/>
      <c r="G2915"/>
      <c r="H2915"/>
      <c r="I2915"/>
      <c r="J2915"/>
      <c r="K2915"/>
      <c r="L2915"/>
    </row>
    <row r="2916" spans="5:12" ht="15.75" customHeight="1" x14ac:dyDescent="0.2">
      <c r="E2916"/>
      <c r="F2916"/>
      <c r="G2916"/>
      <c r="H2916"/>
      <c r="I2916"/>
      <c r="J2916"/>
      <c r="K2916"/>
      <c r="L2916"/>
    </row>
    <row r="2917" spans="5:12" ht="15.75" customHeight="1" x14ac:dyDescent="0.2">
      <c r="E2917"/>
      <c r="F2917"/>
      <c r="G2917"/>
      <c r="H2917"/>
      <c r="I2917"/>
      <c r="J2917"/>
      <c r="K2917"/>
      <c r="L2917"/>
    </row>
    <row r="2918" spans="5:12" ht="15.75" customHeight="1" x14ac:dyDescent="0.2">
      <c r="E2918"/>
      <c r="F2918"/>
      <c r="G2918"/>
      <c r="H2918"/>
      <c r="I2918"/>
      <c r="J2918"/>
      <c r="K2918"/>
      <c r="L2918"/>
    </row>
    <row r="2919" spans="5:12" ht="15.75" customHeight="1" x14ac:dyDescent="0.2">
      <c r="E2919"/>
      <c r="F2919"/>
      <c r="G2919"/>
      <c r="H2919"/>
      <c r="I2919"/>
      <c r="J2919"/>
      <c r="K2919"/>
      <c r="L2919"/>
    </row>
    <row r="2920" spans="5:12" ht="15.75" customHeight="1" x14ac:dyDescent="0.2">
      <c r="E2920"/>
      <c r="F2920"/>
      <c r="G2920"/>
      <c r="H2920"/>
      <c r="I2920"/>
      <c r="J2920"/>
      <c r="K2920"/>
      <c r="L2920"/>
    </row>
    <row r="2921" spans="5:12" ht="15.75" customHeight="1" x14ac:dyDescent="0.2">
      <c r="E2921"/>
      <c r="F2921"/>
      <c r="G2921"/>
      <c r="H2921"/>
      <c r="I2921"/>
      <c r="J2921"/>
      <c r="K2921"/>
      <c r="L2921"/>
    </row>
    <row r="2922" spans="5:12" ht="15.75" customHeight="1" x14ac:dyDescent="0.2">
      <c r="E2922"/>
      <c r="F2922"/>
      <c r="G2922"/>
      <c r="H2922"/>
      <c r="I2922"/>
      <c r="J2922"/>
      <c r="K2922"/>
      <c r="L2922"/>
    </row>
    <row r="2923" spans="5:12" ht="15.75" customHeight="1" x14ac:dyDescent="0.2">
      <c r="E2923"/>
      <c r="F2923"/>
      <c r="G2923"/>
      <c r="H2923"/>
      <c r="I2923"/>
      <c r="J2923"/>
      <c r="K2923"/>
      <c r="L2923"/>
    </row>
    <row r="2924" spans="5:12" ht="15.75" customHeight="1" x14ac:dyDescent="0.2">
      <c r="E2924"/>
      <c r="F2924"/>
      <c r="G2924"/>
      <c r="H2924"/>
      <c r="I2924"/>
      <c r="J2924"/>
      <c r="K2924"/>
      <c r="L2924"/>
    </row>
    <row r="2925" spans="5:12" ht="15.75" customHeight="1" x14ac:dyDescent="0.2">
      <c r="E2925"/>
      <c r="F2925"/>
      <c r="G2925"/>
      <c r="H2925"/>
      <c r="I2925"/>
      <c r="J2925"/>
      <c r="K2925"/>
      <c r="L2925"/>
    </row>
    <row r="2926" spans="5:12" ht="15.75" customHeight="1" x14ac:dyDescent="0.2">
      <c r="E2926"/>
      <c r="F2926"/>
      <c r="G2926"/>
      <c r="H2926"/>
      <c r="I2926"/>
      <c r="J2926"/>
      <c r="K2926"/>
      <c r="L2926"/>
    </row>
    <row r="2927" spans="5:12" ht="15.75" customHeight="1" x14ac:dyDescent="0.2">
      <c r="E2927"/>
      <c r="F2927"/>
      <c r="G2927"/>
      <c r="H2927"/>
      <c r="I2927"/>
      <c r="J2927"/>
      <c r="K2927"/>
      <c r="L2927"/>
    </row>
    <row r="2928" spans="5:12" ht="15.75" customHeight="1" x14ac:dyDescent="0.2">
      <c r="E2928"/>
      <c r="F2928"/>
      <c r="G2928"/>
      <c r="H2928"/>
      <c r="I2928"/>
      <c r="J2928"/>
      <c r="K2928"/>
      <c r="L2928"/>
    </row>
    <row r="2929" spans="5:12" ht="15.75" customHeight="1" x14ac:dyDescent="0.2">
      <c r="E2929"/>
      <c r="F2929"/>
      <c r="G2929"/>
      <c r="H2929"/>
      <c r="I2929"/>
      <c r="J2929"/>
      <c r="K2929"/>
      <c r="L2929"/>
    </row>
    <row r="2930" spans="5:12" ht="15.75" customHeight="1" x14ac:dyDescent="0.2">
      <c r="E2930"/>
      <c r="F2930"/>
      <c r="G2930"/>
      <c r="H2930"/>
      <c r="I2930"/>
      <c r="J2930"/>
      <c r="K2930"/>
      <c r="L2930"/>
    </row>
    <row r="2931" spans="5:12" ht="15.75" customHeight="1" x14ac:dyDescent="0.2">
      <c r="E2931"/>
      <c r="F2931"/>
      <c r="G2931"/>
      <c r="H2931"/>
      <c r="I2931"/>
      <c r="J2931"/>
      <c r="K2931"/>
      <c r="L2931"/>
    </row>
    <row r="2932" spans="5:12" ht="15.75" customHeight="1" x14ac:dyDescent="0.2">
      <c r="E2932"/>
      <c r="F2932"/>
      <c r="G2932"/>
      <c r="H2932"/>
      <c r="I2932"/>
      <c r="J2932"/>
      <c r="K2932"/>
      <c r="L2932"/>
    </row>
    <row r="2933" spans="5:12" ht="15.75" customHeight="1" x14ac:dyDescent="0.2">
      <c r="E2933"/>
      <c r="F2933"/>
      <c r="G2933"/>
      <c r="H2933"/>
      <c r="I2933"/>
      <c r="J2933"/>
      <c r="K2933"/>
      <c r="L2933"/>
    </row>
    <row r="2934" spans="5:12" ht="15.75" customHeight="1" x14ac:dyDescent="0.2">
      <c r="E2934"/>
      <c r="F2934"/>
      <c r="G2934"/>
      <c r="H2934"/>
      <c r="I2934"/>
      <c r="J2934"/>
      <c r="K2934"/>
      <c r="L2934"/>
    </row>
    <row r="2935" spans="5:12" ht="15.75" customHeight="1" x14ac:dyDescent="0.2">
      <c r="E2935"/>
      <c r="F2935"/>
      <c r="G2935"/>
      <c r="H2935"/>
      <c r="I2935"/>
      <c r="J2935"/>
      <c r="K2935"/>
      <c r="L2935"/>
    </row>
    <row r="2936" spans="5:12" ht="15.75" customHeight="1" x14ac:dyDescent="0.2">
      <c r="E2936"/>
      <c r="F2936"/>
      <c r="G2936"/>
      <c r="H2936"/>
      <c r="I2936"/>
      <c r="J2936"/>
      <c r="K2936"/>
      <c r="L2936"/>
    </row>
    <row r="2937" spans="5:12" ht="15.75" customHeight="1" x14ac:dyDescent="0.2">
      <c r="E2937"/>
      <c r="F2937"/>
      <c r="G2937"/>
      <c r="H2937"/>
      <c r="I2937"/>
      <c r="J2937"/>
      <c r="K2937"/>
      <c r="L2937"/>
    </row>
    <row r="2938" spans="5:12" ht="15.75" customHeight="1" x14ac:dyDescent="0.2">
      <c r="E2938"/>
      <c r="F2938"/>
      <c r="G2938"/>
      <c r="H2938"/>
      <c r="I2938"/>
      <c r="J2938"/>
      <c r="K2938"/>
      <c r="L2938"/>
    </row>
    <row r="2939" spans="5:12" ht="15.75" customHeight="1" x14ac:dyDescent="0.2">
      <c r="E2939"/>
      <c r="F2939"/>
      <c r="G2939"/>
      <c r="H2939"/>
      <c r="I2939"/>
      <c r="J2939"/>
      <c r="K2939"/>
      <c r="L2939"/>
    </row>
    <row r="2940" spans="5:12" ht="15.75" customHeight="1" x14ac:dyDescent="0.2">
      <c r="E2940"/>
      <c r="F2940"/>
      <c r="G2940"/>
      <c r="H2940"/>
      <c r="I2940"/>
      <c r="J2940"/>
      <c r="K2940"/>
      <c r="L2940"/>
    </row>
    <row r="2941" spans="5:12" ht="15.75" customHeight="1" x14ac:dyDescent="0.2">
      <c r="E2941"/>
      <c r="F2941"/>
      <c r="G2941"/>
      <c r="H2941"/>
      <c r="I2941"/>
      <c r="J2941"/>
      <c r="K2941"/>
      <c r="L2941"/>
    </row>
    <row r="2942" spans="5:12" ht="15.75" customHeight="1" x14ac:dyDescent="0.2">
      <c r="E2942"/>
      <c r="F2942"/>
      <c r="G2942"/>
      <c r="H2942"/>
      <c r="I2942"/>
      <c r="J2942"/>
      <c r="K2942"/>
      <c r="L2942"/>
    </row>
    <row r="2943" spans="5:12" ht="15.75" customHeight="1" x14ac:dyDescent="0.2">
      <c r="E2943"/>
      <c r="F2943"/>
      <c r="G2943"/>
      <c r="H2943"/>
      <c r="I2943"/>
      <c r="J2943"/>
      <c r="K2943"/>
      <c r="L2943"/>
    </row>
    <row r="2944" spans="5:12" ht="15.75" customHeight="1" x14ac:dyDescent="0.2">
      <c r="E2944"/>
      <c r="F2944"/>
      <c r="G2944"/>
      <c r="H2944"/>
      <c r="I2944"/>
      <c r="J2944"/>
      <c r="K2944"/>
      <c r="L2944"/>
    </row>
    <row r="2945" spans="5:12" ht="15.75" customHeight="1" x14ac:dyDescent="0.2">
      <c r="E2945"/>
      <c r="F2945"/>
      <c r="G2945"/>
      <c r="H2945"/>
      <c r="I2945"/>
      <c r="J2945"/>
      <c r="K2945"/>
      <c r="L2945"/>
    </row>
    <row r="2946" spans="5:12" ht="15.75" customHeight="1" x14ac:dyDescent="0.2">
      <c r="E2946"/>
      <c r="F2946"/>
      <c r="G2946"/>
      <c r="H2946"/>
      <c r="I2946"/>
      <c r="J2946"/>
      <c r="K2946"/>
      <c r="L2946"/>
    </row>
    <row r="2947" spans="5:12" ht="15.75" customHeight="1" x14ac:dyDescent="0.2">
      <c r="E2947"/>
      <c r="F2947"/>
      <c r="G2947"/>
      <c r="H2947"/>
      <c r="I2947"/>
      <c r="J2947"/>
      <c r="K2947"/>
      <c r="L2947"/>
    </row>
    <row r="2948" spans="5:12" ht="15.75" customHeight="1" x14ac:dyDescent="0.2">
      <c r="E2948"/>
      <c r="F2948"/>
      <c r="G2948"/>
      <c r="H2948"/>
      <c r="I2948"/>
      <c r="J2948"/>
      <c r="K2948"/>
      <c r="L2948"/>
    </row>
    <row r="2949" spans="5:12" ht="15.75" customHeight="1" x14ac:dyDescent="0.2">
      <c r="E2949"/>
      <c r="F2949"/>
      <c r="G2949"/>
      <c r="H2949"/>
      <c r="I2949"/>
      <c r="J2949"/>
      <c r="K2949"/>
      <c r="L2949"/>
    </row>
    <row r="2950" spans="5:12" ht="15.75" customHeight="1" x14ac:dyDescent="0.2">
      <c r="E2950"/>
      <c r="F2950"/>
      <c r="G2950"/>
      <c r="H2950"/>
      <c r="I2950"/>
      <c r="J2950"/>
      <c r="K2950"/>
      <c r="L2950"/>
    </row>
    <row r="2951" spans="5:12" ht="15.75" customHeight="1" x14ac:dyDescent="0.2">
      <c r="E2951"/>
      <c r="F2951"/>
      <c r="G2951"/>
      <c r="H2951"/>
      <c r="I2951"/>
      <c r="J2951"/>
      <c r="K2951"/>
      <c r="L2951"/>
    </row>
    <row r="2952" spans="5:12" ht="15.75" customHeight="1" x14ac:dyDescent="0.2">
      <c r="E2952"/>
      <c r="F2952"/>
      <c r="G2952"/>
      <c r="H2952"/>
      <c r="I2952"/>
      <c r="J2952"/>
      <c r="K2952"/>
      <c r="L2952"/>
    </row>
    <row r="2953" spans="5:12" ht="15.75" customHeight="1" x14ac:dyDescent="0.2">
      <c r="E2953"/>
      <c r="F2953"/>
      <c r="G2953"/>
      <c r="H2953"/>
      <c r="I2953"/>
      <c r="J2953"/>
      <c r="K2953"/>
      <c r="L2953"/>
    </row>
    <row r="2954" spans="5:12" ht="15.75" customHeight="1" x14ac:dyDescent="0.2">
      <c r="E2954"/>
      <c r="F2954"/>
      <c r="G2954"/>
      <c r="H2954"/>
      <c r="I2954"/>
      <c r="J2954"/>
      <c r="K2954"/>
      <c r="L2954"/>
    </row>
    <row r="2955" spans="5:12" ht="15.75" customHeight="1" x14ac:dyDescent="0.2">
      <c r="E2955"/>
      <c r="F2955"/>
      <c r="G2955"/>
      <c r="H2955"/>
      <c r="I2955"/>
      <c r="J2955"/>
      <c r="K2955"/>
      <c r="L2955"/>
    </row>
    <row r="2956" spans="5:12" ht="15.75" customHeight="1" x14ac:dyDescent="0.2">
      <c r="E2956"/>
      <c r="F2956"/>
      <c r="G2956"/>
      <c r="H2956"/>
      <c r="I2956"/>
      <c r="J2956"/>
      <c r="K2956"/>
      <c r="L2956"/>
    </row>
    <row r="2957" spans="5:12" ht="15.75" customHeight="1" x14ac:dyDescent="0.2">
      <c r="E2957"/>
      <c r="F2957"/>
      <c r="G2957"/>
      <c r="H2957"/>
      <c r="I2957"/>
      <c r="J2957"/>
      <c r="K2957"/>
      <c r="L2957"/>
    </row>
    <row r="2958" spans="5:12" ht="15.75" customHeight="1" x14ac:dyDescent="0.2">
      <c r="E2958"/>
      <c r="F2958"/>
      <c r="G2958"/>
      <c r="H2958"/>
      <c r="I2958"/>
      <c r="J2958"/>
      <c r="K2958"/>
      <c r="L2958"/>
    </row>
    <row r="2959" spans="5:12" ht="15.75" customHeight="1" x14ac:dyDescent="0.2">
      <c r="E2959"/>
      <c r="F2959"/>
      <c r="G2959"/>
      <c r="H2959"/>
      <c r="I2959"/>
      <c r="J2959"/>
      <c r="K2959"/>
      <c r="L2959"/>
    </row>
    <row r="2960" spans="5:12" ht="15.75" customHeight="1" x14ac:dyDescent="0.2">
      <c r="E2960"/>
      <c r="F2960"/>
      <c r="G2960"/>
      <c r="H2960"/>
      <c r="I2960"/>
      <c r="J2960"/>
      <c r="K2960"/>
      <c r="L2960"/>
    </row>
    <row r="2961" spans="5:12" ht="15.75" customHeight="1" x14ac:dyDescent="0.2">
      <c r="E2961"/>
      <c r="F2961"/>
      <c r="G2961"/>
      <c r="H2961"/>
      <c r="I2961"/>
      <c r="J2961"/>
      <c r="K2961"/>
      <c r="L2961"/>
    </row>
    <row r="2962" spans="5:12" ht="15.75" customHeight="1" x14ac:dyDescent="0.2">
      <c r="E2962"/>
      <c r="F2962"/>
      <c r="G2962"/>
      <c r="H2962"/>
      <c r="I2962"/>
      <c r="J2962"/>
      <c r="K2962"/>
      <c r="L2962"/>
    </row>
    <row r="2963" spans="5:12" ht="15.75" customHeight="1" x14ac:dyDescent="0.2">
      <c r="E2963"/>
      <c r="F2963"/>
      <c r="G2963"/>
      <c r="H2963"/>
      <c r="I2963"/>
      <c r="J2963"/>
      <c r="K2963"/>
      <c r="L2963"/>
    </row>
    <row r="2964" spans="5:12" ht="15.75" customHeight="1" x14ac:dyDescent="0.2">
      <c r="E2964"/>
      <c r="F2964"/>
      <c r="G2964"/>
      <c r="H2964"/>
      <c r="I2964"/>
      <c r="J2964"/>
      <c r="K2964"/>
      <c r="L2964"/>
    </row>
    <row r="2965" spans="5:12" ht="15.75" customHeight="1" x14ac:dyDescent="0.2">
      <c r="E2965"/>
      <c r="F2965"/>
      <c r="G2965"/>
      <c r="H2965"/>
      <c r="I2965"/>
      <c r="J2965"/>
      <c r="K2965"/>
      <c r="L2965"/>
    </row>
    <row r="2966" spans="5:12" ht="15.75" customHeight="1" x14ac:dyDescent="0.2">
      <c r="E2966"/>
      <c r="F2966"/>
      <c r="G2966"/>
      <c r="H2966"/>
      <c r="I2966"/>
      <c r="J2966"/>
      <c r="K2966"/>
      <c r="L2966"/>
    </row>
    <row r="2967" spans="5:12" ht="15.75" customHeight="1" x14ac:dyDescent="0.2">
      <c r="E2967"/>
      <c r="F2967"/>
      <c r="G2967"/>
      <c r="H2967"/>
      <c r="I2967"/>
      <c r="J2967"/>
      <c r="K2967"/>
      <c r="L2967"/>
    </row>
    <row r="2968" spans="5:12" ht="15.75" customHeight="1" x14ac:dyDescent="0.2">
      <c r="E2968"/>
      <c r="F2968"/>
      <c r="G2968"/>
      <c r="H2968"/>
      <c r="I2968"/>
      <c r="J2968"/>
      <c r="K2968"/>
      <c r="L2968"/>
    </row>
    <row r="2969" spans="5:12" ht="15.75" customHeight="1" x14ac:dyDescent="0.2">
      <c r="E2969"/>
      <c r="F2969"/>
      <c r="G2969"/>
      <c r="H2969"/>
      <c r="I2969"/>
      <c r="J2969"/>
      <c r="K2969"/>
      <c r="L2969"/>
    </row>
    <row r="2970" spans="5:12" ht="15.75" customHeight="1" x14ac:dyDescent="0.2">
      <c r="E2970"/>
      <c r="F2970"/>
      <c r="G2970"/>
      <c r="H2970"/>
      <c r="I2970"/>
      <c r="J2970"/>
      <c r="K2970"/>
      <c r="L2970"/>
    </row>
    <row r="2971" spans="5:12" ht="15.75" customHeight="1" x14ac:dyDescent="0.2">
      <c r="E2971"/>
      <c r="F2971"/>
      <c r="G2971"/>
      <c r="H2971"/>
      <c r="I2971"/>
      <c r="J2971"/>
      <c r="K2971"/>
      <c r="L2971"/>
    </row>
    <row r="2972" spans="5:12" ht="15.75" customHeight="1" x14ac:dyDescent="0.2">
      <c r="E2972"/>
      <c r="F2972"/>
      <c r="G2972"/>
      <c r="H2972"/>
      <c r="I2972"/>
      <c r="J2972"/>
      <c r="K2972"/>
      <c r="L2972"/>
    </row>
    <row r="2973" spans="5:12" ht="15.75" customHeight="1" x14ac:dyDescent="0.2">
      <c r="E2973"/>
      <c r="F2973"/>
      <c r="G2973"/>
      <c r="H2973"/>
      <c r="I2973"/>
      <c r="J2973"/>
      <c r="K2973"/>
      <c r="L2973"/>
    </row>
    <row r="2974" spans="5:12" ht="15.75" customHeight="1" x14ac:dyDescent="0.2">
      <c r="E2974"/>
      <c r="F2974"/>
      <c r="G2974"/>
      <c r="H2974"/>
      <c r="I2974"/>
      <c r="J2974"/>
      <c r="K2974"/>
      <c r="L2974"/>
    </row>
    <row r="2975" spans="5:12" ht="15.75" customHeight="1" x14ac:dyDescent="0.2">
      <c r="E2975"/>
      <c r="F2975"/>
      <c r="G2975"/>
      <c r="H2975"/>
      <c r="I2975"/>
      <c r="J2975"/>
      <c r="K2975"/>
      <c r="L2975"/>
    </row>
    <row r="2976" spans="5:12" ht="15.75" customHeight="1" x14ac:dyDescent="0.2">
      <c r="E2976"/>
      <c r="F2976"/>
      <c r="G2976"/>
      <c r="H2976"/>
      <c r="I2976"/>
      <c r="J2976"/>
      <c r="K2976"/>
      <c r="L2976"/>
    </row>
    <row r="2977" spans="5:12" ht="15.75" customHeight="1" x14ac:dyDescent="0.2">
      <c r="E2977"/>
      <c r="F2977"/>
      <c r="G2977"/>
      <c r="H2977"/>
      <c r="I2977"/>
      <c r="J2977"/>
      <c r="K2977"/>
      <c r="L2977"/>
    </row>
    <row r="2978" spans="5:12" ht="15.75" customHeight="1" x14ac:dyDescent="0.2">
      <c r="E2978"/>
      <c r="F2978"/>
      <c r="G2978"/>
      <c r="H2978"/>
      <c r="I2978"/>
      <c r="J2978"/>
      <c r="K2978"/>
      <c r="L2978"/>
    </row>
    <row r="2979" spans="5:12" ht="15.75" customHeight="1" x14ac:dyDescent="0.2">
      <c r="E2979"/>
      <c r="F2979"/>
      <c r="G2979"/>
      <c r="H2979"/>
      <c r="I2979"/>
      <c r="J2979"/>
      <c r="K2979"/>
      <c r="L2979"/>
    </row>
    <row r="2980" spans="5:12" ht="15.75" customHeight="1" x14ac:dyDescent="0.2">
      <c r="E2980"/>
      <c r="F2980"/>
      <c r="G2980"/>
      <c r="H2980"/>
      <c r="I2980"/>
      <c r="J2980"/>
      <c r="K2980"/>
      <c r="L2980"/>
    </row>
    <row r="2981" spans="5:12" ht="15.75" customHeight="1" x14ac:dyDescent="0.2">
      <c r="E2981"/>
      <c r="F2981"/>
      <c r="G2981"/>
      <c r="H2981"/>
      <c r="I2981"/>
      <c r="J2981"/>
      <c r="K2981"/>
      <c r="L2981"/>
    </row>
    <row r="2982" spans="5:12" ht="15.75" customHeight="1" x14ac:dyDescent="0.2">
      <c r="E2982"/>
      <c r="F2982"/>
      <c r="G2982"/>
      <c r="H2982"/>
      <c r="I2982"/>
      <c r="J2982"/>
      <c r="K2982"/>
      <c r="L2982"/>
    </row>
    <row r="2983" spans="5:12" ht="15.75" customHeight="1" x14ac:dyDescent="0.2">
      <c r="E2983"/>
      <c r="F2983"/>
      <c r="G2983"/>
      <c r="H2983"/>
      <c r="I2983"/>
      <c r="J2983"/>
      <c r="K2983"/>
      <c r="L2983"/>
    </row>
    <row r="2984" spans="5:12" ht="15.75" customHeight="1" x14ac:dyDescent="0.2">
      <c r="E2984"/>
      <c r="F2984"/>
      <c r="G2984"/>
      <c r="H2984"/>
      <c r="I2984"/>
      <c r="J2984"/>
      <c r="K2984"/>
      <c r="L2984"/>
    </row>
    <row r="2985" spans="5:12" ht="15.75" customHeight="1" x14ac:dyDescent="0.2">
      <c r="E2985"/>
      <c r="F2985"/>
      <c r="G2985"/>
      <c r="H2985"/>
      <c r="I2985"/>
      <c r="J2985"/>
      <c r="K2985"/>
      <c r="L2985"/>
    </row>
    <row r="2986" spans="5:12" ht="15.75" customHeight="1" x14ac:dyDescent="0.2">
      <c r="E2986"/>
      <c r="F2986"/>
      <c r="G2986"/>
      <c r="H2986"/>
      <c r="I2986"/>
      <c r="J2986"/>
      <c r="K2986"/>
      <c r="L2986"/>
    </row>
    <row r="2987" spans="5:12" ht="15.75" customHeight="1" x14ac:dyDescent="0.2">
      <c r="E2987"/>
      <c r="F2987"/>
      <c r="G2987"/>
      <c r="H2987"/>
      <c r="I2987"/>
      <c r="J2987"/>
      <c r="K2987"/>
      <c r="L2987"/>
    </row>
    <row r="2988" spans="5:12" ht="15.75" customHeight="1" x14ac:dyDescent="0.2">
      <c r="E2988"/>
      <c r="F2988"/>
      <c r="G2988"/>
      <c r="H2988"/>
      <c r="I2988"/>
      <c r="J2988"/>
      <c r="K2988"/>
      <c r="L2988"/>
    </row>
    <row r="2989" spans="5:12" ht="15.75" customHeight="1" x14ac:dyDescent="0.2">
      <c r="E2989"/>
      <c r="F2989"/>
      <c r="G2989"/>
      <c r="H2989"/>
      <c r="I2989"/>
      <c r="J2989"/>
      <c r="K2989"/>
      <c r="L2989"/>
    </row>
    <row r="2990" spans="5:12" ht="15.75" customHeight="1" x14ac:dyDescent="0.2">
      <c r="E2990"/>
      <c r="F2990"/>
      <c r="G2990"/>
      <c r="H2990"/>
      <c r="I2990"/>
      <c r="J2990"/>
      <c r="K2990"/>
      <c r="L2990"/>
    </row>
    <row r="2991" spans="5:12" ht="15.75" customHeight="1" x14ac:dyDescent="0.2">
      <c r="E2991"/>
      <c r="F2991"/>
      <c r="G2991"/>
      <c r="H2991"/>
      <c r="I2991"/>
      <c r="J2991"/>
      <c r="K2991"/>
      <c r="L2991"/>
    </row>
    <row r="2992" spans="5:12" ht="15.75" customHeight="1" x14ac:dyDescent="0.2">
      <c r="E2992"/>
      <c r="F2992"/>
      <c r="G2992"/>
      <c r="H2992"/>
      <c r="I2992"/>
      <c r="J2992"/>
      <c r="K2992"/>
      <c r="L2992"/>
    </row>
    <row r="2993" spans="5:12" ht="15.75" customHeight="1" x14ac:dyDescent="0.2">
      <c r="E2993"/>
      <c r="F2993"/>
      <c r="G2993"/>
      <c r="H2993"/>
      <c r="I2993"/>
      <c r="J2993"/>
      <c r="K2993"/>
      <c r="L2993"/>
    </row>
    <row r="2994" spans="5:12" ht="15.75" customHeight="1" x14ac:dyDescent="0.2">
      <c r="E2994"/>
      <c r="F2994"/>
      <c r="G2994"/>
      <c r="H2994"/>
      <c r="I2994"/>
      <c r="J2994"/>
      <c r="K2994"/>
      <c r="L2994"/>
    </row>
    <row r="2995" spans="5:12" ht="15.75" customHeight="1" x14ac:dyDescent="0.2">
      <c r="E2995"/>
      <c r="F2995"/>
      <c r="G2995"/>
      <c r="H2995"/>
      <c r="I2995"/>
      <c r="J2995"/>
      <c r="K2995"/>
      <c r="L2995"/>
    </row>
    <row r="2996" spans="5:12" ht="15.75" customHeight="1" x14ac:dyDescent="0.2">
      <c r="E2996"/>
      <c r="F2996"/>
      <c r="G2996"/>
      <c r="H2996"/>
      <c r="I2996"/>
      <c r="J2996"/>
      <c r="K2996"/>
      <c r="L2996"/>
    </row>
    <row r="2997" spans="5:12" ht="15.75" customHeight="1" x14ac:dyDescent="0.2">
      <c r="E2997"/>
      <c r="F2997"/>
      <c r="G2997"/>
      <c r="H2997"/>
      <c r="I2997"/>
      <c r="J2997"/>
      <c r="K2997"/>
      <c r="L2997"/>
    </row>
    <row r="2998" spans="5:12" ht="15.75" customHeight="1" x14ac:dyDescent="0.2">
      <c r="E2998"/>
      <c r="F2998"/>
      <c r="G2998"/>
      <c r="H2998"/>
      <c r="I2998"/>
      <c r="J2998"/>
      <c r="K2998"/>
      <c r="L2998"/>
    </row>
    <row r="2999" spans="5:12" ht="15.75" customHeight="1" x14ac:dyDescent="0.2">
      <c r="E2999"/>
      <c r="F2999"/>
      <c r="G2999"/>
      <c r="H2999"/>
      <c r="I2999"/>
      <c r="J2999"/>
      <c r="K2999"/>
      <c r="L2999"/>
    </row>
  </sheetData>
  <sortState ref="B1323:B1431">
    <sortCondition ref="B450"/>
  </sortState>
  <mergeCells count="2">
    <mergeCell ref="H7:I7"/>
    <mergeCell ref="H8:I8"/>
  </mergeCells>
  <hyperlinks>
    <hyperlink ref="B4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N580"/>
  <sheetViews>
    <sheetView zoomScale="115" zoomScaleNormal="115" workbookViewId="0">
      <pane ySplit="10" topLeftCell="A41" activePane="bottomLeft" state="frozen"/>
      <selection pane="bottomLeft" activeCell="B53" sqref="B53"/>
    </sheetView>
  </sheetViews>
  <sheetFormatPr defaultColWidth="14.42578125" defaultRowHeight="15.75" customHeight="1" x14ac:dyDescent="0.25"/>
  <cols>
    <col min="1" max="1" width="16.140625" style="14" customWidth="1"/>
    <col min="2" max="2" width="62" style="14" customWidth="1"/>
    <col min="3" max="3" width="11.28515625" style="14" customWidth="1"/>
    <col min="4" max="5" width="9.42578125" style="14" customWidth="1"/>
    <col min="6" max="6" width="10.5703125" style="14" customWidth="1"/>
    <col min="7" max="7" width="10.5703125" style="37" customWidth="1"/>
    <col min="8" max="8" width="12" style="29" customWidth="1"/>
    <col min="9" max="9" width="11.42578125" style="30" customWidth="1"/>
    <col min="10" max="10" width="8.28515625" style="36" customWidth="1"/>
    <col min="11" max="11" width="6.85546875" style="14" customWidth="1"/>
    <col min="12" max="12" width="8" style="14" customWidth="1"/>
    <col min="13" max="13" width="11.7109375" style="14" customWidth="1"/>
    <col min="14" max="14" width="31.42578125" customWidth="1"/>
  </cols>
  <sheetData>
    <row r="1" spans="1:14" ht="12" customHeight="1" x14ac:dyDescent="0.2">
      <c r="A1" s="93"/>
      <c r="B1" s="94" t="s">
        <v>7</v>
      </c>
      <c r="C1" s="95" t="s">
        <v>2801</v>
      </c>
      <c r="D1" s="95"/>
      <c r="E1" s="96"/>
      <c r="F1" s="97"/>
      <c r="G1" s="2"/>
      <c r="H1" s="2"/>
      <c r="I1" s="1" t="s">
        <v>25</v>
      </c>
      <c r="J1" s="101"/>
      <c r="K1" s="101"/>
      <c r="L1" s="101"/>
      <c r="M1" s="102"/>
      <c r="N1" s="102"/>
    </row>
    <row r="2" spans="1:14" ht="15" customHeight="1" x14ac:dyDescent="0.25">
      <c r="A2" s="94" t="s">
        <v>17</v>
      </c>
      <c r="B2" s="94" t="s">
        <v>2818</v>
      </c>
      <c r="C2" s="10" t="s">
        <v>2802</v>
      </c>
      <c r="D2" s="10"/>
      <c r="E2" s="99"/>
      <c r="F2" s="100"/>
      <c r="G2" s="100"/>
      <c r="H2" s="100"/>
      <c r="I2" s="1" t="s">
        <v>18</v>
      </c>
      <c r="J2" s="1"/>
      <c r="K2" s="1"/>
      <c r="L2" s="1"/>
      <c r="M2" s="1"/>
      <c r="N2" s="102"/>
    </row>
    <row r="3" spans="1:14" ht="13.5" customHeight="1" x14ac:dyDescent="0.25">
      <c r="A3" s="94" t="s">
        <v>8</v>
      </c>
      <c r="B3" s="5" t="s">
        <v>2800</v>
      </c>
      <c r="C3" s="10" t="s">
        <v>2811</v>
      </c>
      <c r="D3" s="10"/>
      <c r="E3" s="99"/>
      <c r="F3" s="100"/>
      <c r="G3" s="100"/>
      <c r="H3" s="100"/>
      <c r="I3" s="1" t="s">
        <v>19</v>
      </c>
      <c r="J3" s="1"/>
      <c r="K3" s="1"/>
      <c r="L3" s="1"/>
      <c r="M3" s="1"/>
      <c r="N3" s="102"/>
    </row>
    <row r="4" spans="1:14" ht="12.75" customHeight="1" x14ac:dyDescent="0.25">
      <c r="A4" s="94" t="s">
        <v>10</v>
      </c>
      <c r="B4" s="103" t="s">
        <v>11</v>
      </c>
      <c r="C4" s="10" t="s">
        <v>2799</v>
      </c>
      <c r="D4" s="10"/>
      <c r="E4" s="98"/>
      <c r="F4" s="98"/>
      <c r="G4" s="98"/>
      <c r="H4" s="98"/>
      <c r="I4" s="1" t="s">
        <v>20</v>
      </c>
      <c r="J4" s="1"/>
      <c r="K4" s="1"/>
      <c r="L4" s="1"/>
      <c r="M4" s="1"/>
      <c r="N4" s="102"/>
    </row>
    <row r="5" spans="1:14" ht="14.25" customHeight="1" x14ac:dyDescent="0.2">
      <c r="A5" s="104"/>
      <c r="B5" s="105" t="s">
        <v>13</v>
      </c>
      <c r="C5" s="106" t="s">
        <v>26</v>
      </c>
      <c r="D5" s="106"/>
      <c r="E5" s="106"/>
      <c r="F5" s="106"/>
      <c r="G5" s="106"/>
      <c r="H5" s="106"/>
      <c r="I5" s="1" t="s">
        <v>21</v>
      </c>
      <c r="J5" s="1"/>
      <c r="K5" s="1"/>
      <c r="L5" s="1"/>
      <c r="M5" s="1"/>
      <c r="N5" s="102"/>
    </row>
    <row r="6" spans="1:14" ht="15" customHeight="1" thickBot="1" x14ac:dyDescent="0.25">
      <c r="A6" s="107" t="s">
        <v>12</v>
      </c>
      <c r="B6" s="108"/>
      <c r="C6" s="101"/>
      <c r="D6" s="101"/>
      <c r="E6" s="101"/>
      <c r="F6" s="101"/>
      <c r="G6" s="101"/>
      <c r="H6" s="101"/>
      <c r="I6" s="1" t="s">
        <v>2579</v>
      </c>
      <c r="J6" s="1"/>
      <c r="K6" s="1"/>
      <c r="L6" s="1"/>
      <c r="M6" s="1"/>
      <c r="N6" s="102"/>
    </row>
    <row r="7" spans="1:14" ht="14.25" customHeight="1" thickBot="1" x14ac:dyDescent="0.25">
      <c r="A7" s="107" t="s">
        <v>23</v>
      </c>
      <c r="B7" s="109"/>
      <c r="C7" s="101"/>
      <c r="D7" s="101"/>
      <c r="E7" s="101"/>
      <c r="F7" s="101"/>
      <c r="G7" s="147" t="s">
        <v>2636</v>
      </c>
      <c r="H7" s="147"/>
      <c r="I7" s="111" t="s">
        <v>172</v>
      </c>
      <c r="J7" s="1"/>
      <c r="K7" s="1"/>
      <c r="L7" s="1"/>
      <c r="M7" s="1"/>
      <c r="N7" s="102"/>
    </row>
    <row r="8" spans="1:14" ht="15" customHeight="1" thickBot="1" x14ac:dyDescent="0.3">
      <c r="A8" s="110" t="s">
        <v>14</v>
      </c>
      <c r="B8" s="109"/>
      <c r="C8" s="104"/>
      <c r="D8" s="104"/>
      <c r="E8" s="104"/>
      <c r="F8" s="104"/>
      <c r="G8" s="143">
        <f ca="1">'Ароматизаторы (Разлив)'!I1425+'Ароматизаторы (Флаконы 5,10 мл)'!I2329+'PG,VG,Nictotine,BASE'!I48+'Флаконы (Тара)'!I74</f>
        <v>0</v>
      </c>
      <c r="H8" s="143"/>
    </row>
    <row r="9" spans="1:14" ht="15.75" customHeight="1" thickBot="1" x14ac:dyDescent="0.3">
      <c r="A9" s="112" t="s">
        <v>15</v>
      </c>
      <c r="B9" s="108"/>
      <c r="C9" s="104"/>
      <c r="D9" s="104"/>
      <c r="E9" s="104"/>
      <c r="F9" s="104"/>
      <c r="G9" s="68" t="s">
        <v>2467</v>
      </c>
      <c r="H9" s="125" t="str">
        <f ca="1">IF($G$8&lt;2500,"0 %", IF(AND($G$8&lt;5000,$G$8&gt;2500),"5 %","10 %"))</f>
        <v>0 %</v>
      </c>
      <c r="I9" s="1"/>
      <c r="J9" s="32" t="s">
        <v>0</v>
      </c>
      <c r="K9" s="1">
        <v>37.450000000000003</v>
      </c>
      <c r="L9" s="13" t="s">
        <v>16</v>
      </c>
      <c r="M9" s="1"/>
      <c r="N9" s="101"/>
    </row>
    <row r="10" spans="1:14" ht="16.5" customHeight="1" x14ac:dyDescent="0.25">
      <c r="A10" s="45" t="s">
        <v>6</v>
      </c>
      <c r="B10" s="14" t="s">
        <v>1580</v>
      </c>
      <c r="C10" s="46" t="s">
        <v>1581</v>
      </c>
      <c r="D10" s="27" t="s">
        <v>170</v>
      </c>
      <c r="E10" s="28">
        <v>-0.05</v>
      </c>
      <c r="F10" s="28">
        <v>-0.1</v>
      </c>
      <c r="G10" s="29" t="s">
        <v>2577</v>
      </c>
      <c r="H10" s="30" t="s">
        <v>2466</v>
      </c>
      <c r="I10" s="31" t="s">
        <v>24</v>
      </c>
      <c r="J10" s="114" t="s">
        <v>2635</v>
      </c>
      <c r="K10" s="114"/>
      <c r="L10" s="114"/>
      <c r="M10" s="114"/>
      <c r="N10" s="14"/>
    </row>
    <row r="11" spans="1:14" ht="16.5" customHeight="1" x14ac:dyDescent="0.3">
      <c r="A11" s="40"/>
      <c r="B11" s="115" t="s">
        <v>2578</v>
      </c>
      <c r="C11" s="40"/>
      <c r="D11" s="92"/>
      <c r="E11" s="92"/>
      <c r="F11" s="92"/>
      <c r="G11" s="40"/>
      <c r="H11" s="40"/>
      <c r="I11" s="40"/>
      <c r="J11" s="14"/>
    </row>
    <row r="12" spans="1:14" ht="16.5" customHeight="1" x14ac:dyDescent="0.25">
      <c r="A12" s="47" t="s">
        <v>2793</v>
      </c>
      <c r="B12" s="34" t="s">
        <v>2794</v>
      </c>
      <c r="C12" s="48" t="s">
        <v>1582</v>
      </c>
      <c r="D12" s="90">
        <v>60</v>
      </c>
      <c r="E12" s="91">
        <f t="shared" ref="E12:E27" si="0">D12*0.95</f>
        <v>57</v>
      </c>
      <c r="F12" s="91">
        <f t="shared" ref="F12:F25" si="1">D12*0.9</f>
        <v>54</v>
      </c>
      <c r="G12" s="29"/>
      <c r="H12" s="82">
        <f ca="1">IF($G$8&lt;2500,D12, IF(AND($G$8&lt;5000,$G$8&gt;2500),E12,F12))</f>
        <v>60</v>
      </c>
      <c r="I12" s="36">
        <f t="shared" ref="I12:I17" ca="1" si="2">G12*H12</f>
        <v>0</v>
      </c>
      <c r="J12" s="14"/>
      <c r="K12"/>
    </row>
    <row r="13" spans="1:14" ht="15.75" customHeight="1" x14ac:dyDescent="0.25">
      <c r="A13" s="47" t="s">
        <v>2793</v>
      </c>
      <c r="B13" s="34" t="s">
        <v>2794</v>
      </c>
      <c r="C13" s="48" t="s">
        <v>1583</v>
      </c>
      <c r="D13" s="90">
        <v>125</v>
      </c>
      <c r="E13" s="91">
        <f t="shared" si="0"/>
        <v>118.75</v>
      </c>
      <c r="F13" s="91">
        <f t="shared" si="1"/>
        <v>112.5</v>
      </c>
      <c r="G13" s="29"/>
      <c r="H13" s="82">
        <f t="shared" ref="H13:H19" ca="1" si="3">IF($G$8&lt;2500,D13, IF(AND($G$8&lt;5000,$G$8&gt;2500),E13,F13))</f>
        <v>125</v>
      </c>
      <c r="I13" s="36">
        <f t="shared" ca="1" si="2"/>
        <v>0</v>
      </c>
      <c r="J13" s="14"/>
      <c r="K13"/>
    </row>
    <row r="14" spans="1:14" ht="16.5" customHeight="1" x14ac:dyDescent="0.25">
      <c r="A14" s="47" t="s">
        <v>2793</v>
      </c>
      <c r="B14" s="34" t="s">
        <v>2795</v>
      </c>
      <c r="C14" s="48" t="s">
        <v>1584</v>
      </c>
      <c r="D14" s="90">
        <v>220</v>
      </c>
      <c r="E14" s="91">
        <f t="shared" si="0"/>
        <v>209</v>
      </c>
      <c r="F14" s="91">
        <f t="shared" si="1"/>
        <v>198</v>
      </c>
      <c r="G14" s="29"/>
      <c r="H14" s="82">
        <f t="shared" ca="1" si="3"/>
        <v>220</v>
      </c>
      <c r="I14" s="31">
        <f t="shared" ca="1" si="2"/>
        <v>0</v>
      </c>
      <c r="J14" s="121">
        <f>F14</f>
        <v>198</v>
      </c>
      <c r="K14"/>
    </row>
    <row r="15" spans="1:14" ht="15.75" customHeight="1" x14ac:dyDescent="0.25">
      <c r="A15" s="47" t="s">
        <v>2793</v>
      </c>
      <c r="B15" s="34" t="s">
        <v>2794</v>
      </c>
      <c r="C15" s="48" t="s">
        <v>2572</v>
      </c>
      <c r="D15" s="90">
        <v>1050</v>
      </c>
      <c r="E15" s="91">
        <f t="shared" si="0"/>
        <v>997.5</v>
      </c>
      <c r="F15" s="91">
        <f t="shared" si="1"/>
        <v>945</v>
      </c>
      <c r="G15" s="29"/>
      <c r="H15" s="82">
        <f t="shared" ca="1" si="3"/>
        <v>1050</v>
      </c>
      <c r="I15" s="31">
        <f t="shared" ca="1" si="2"/>
        <v>0</v>
      </c>
      <c r="J15" s="122">
        <f>F15/5</f>
        <v>189</v>
      </c>
      <c r="K15"/>
    </row>
    <row r="16" spans="1:14" ht="16.5" customHeight="1" x14ac:dyDescent="0.25">
      <c r="A16" s="47" t="s">
        <v>2793</v>
      </c>
      <c r="B16" s="34" t="s">
        <v>2795</v>
      </c>
      <c r="C16" s="48" t="s">
        <v>2573</v>
      </c>
      <c r="D16" s="90">
        <v>1900</v>
      </c>
      <c r="E16" s="91">
        <f t="shared" si="0"/>
        <v>1805</v>
      </c>
      <c r="F16" s="91">
        <f t="shared" si="1"/>
        <v>1710</v>
      </c>
      <c r="G16" s="29"/>
      <c r="H16" s="82">
        <f t="shared" ca="1" si="3"/>
        <v>1900</v>
      </c>
      <c r="I16" s="31">
        <f t="shared" ca="1" si="2"/>
        <v>0</v>
      </c>
      <c r="J16" s="122">
        <f>F16/10</f>
        <v>171</v>
      </c>
      <c r="K16"/>
    </row>
    <row r="17" spans="1:13" ht="16.5" customHeight="1" x14ac:dyDescent="0.25">
      <c r="A17" s="47" t="s">
        <v>2793</v>
      </c>
      <c r="B17" s="34" t="s">
        <v>2795</v>
      </c>
      <c r="C17" s="48" t="s">
        <v>2581</v>
      </c>
      <c r="D17" s="90">
        <v>3700</v>
      </c>
      <c r="E17" s="91">
        <f t="shared" si="0"/>
        <v>3515</v>
      </c>
      <c r="F17" s="91">
        <f t="shared" ref="F17" si="4">D17*0.9</f>
        <v>3330</v>
      </c>
      <c r="G17" s="29"/>
      <c r="H17" s="82">
        <f t="shared" ca="1" si="3"/>
        <v>3700</v>
      </c>
      <c r="I17" s="31">
        <f t="shared" ca="1" si="2"/>
        <v>0</v>
      </c>
      <c r="J17" s="122">
        <f>F17/20</f>
        <v>166.5</v>
      </c>
      <c r="K17"/>
    </row>
    <row r="18" spans="1:13" ht="16.5" customHeight="1" x14ac:dyDescent="0.25">
      <c r="A18" s="47" t="s">
        <v>2793</v>
      </c>
      <c r="B18" s="34" t="s">
        <v>2795</v>
      </c>
      <c r="C18" s="48" t="s">
        <v>2580</v>
      </c>
      <c r="D18" s="90">
        <v>9000</v>
      </c>
      <c r="E18" s="91">
        <f t="shared" si="0"/>
        <v>8550</v>
      </c>
      <c r="F18" s="91">
        <f t="shared" si="1"/>
        <v>8100</v>
      </c>
      <c r="G18" s="29"/>
      <c r="H18" s="82">
        <f t="shared" ca="1" si="3"/>
        <v>9000</v>
      </c>
      <c r="I18" s="31">
        <f t="shared" ref="I18" ca="1" si="5">G18*H18</f>
        <v>0</v>
      </c>
      <c r="J18" s="122">
        <f>F18/50</f>
        <v>162</v>
      </c>
      <c r="K18"/>
    </row>
    <row r="19" spans="1:13" ht="16.5" customHeight="1" x14ac:dyDescent="0.25">
      <c r="A19" s="47" t="s">
        <v>2793</v>
      </c>
      <c r="B19" s="34" t="s">
        <v>2795</v>
      </c>
      <c r="C19" s="48" t="s">
        <v>2575</v>
      </c>
      <c r="D19" s="90">
        <v>17500</v>
      </c>
      <c r="E19" s="91">
        <f t="shared" si="0"/>
        <v>16625</v>
      </c>
      <c r="F19" s="91">
        <f t="shared" ref="F19" si="6">D19*0.9</f>
        <v>15750</v>
      </c>
      <c r="G19" s="29"/>
      <c r="H19" s="82">
        <f t="shared" ca="1" si="3"/>
        <v>17500</v>
      </c>
      <c r="I19" s="31">
        <f t="shared" ref="I19" ca="1" si="7">G19*H19</f>
        <v>0</v>
      </c>
      <c r="J19" s="122">
        <f>F19/100</f>
        <v>157.5</v>
      </c>
      <c r="K19"/>
    </row>
    <row r="20" spans="1:13" ht="18.75" x14ac:dyDescent="0.3">
      <c r="A20" s="40"/>
      <c r="B20" s="115" t="s">
        <v>2576</v>
      </c>
      <c r="C20" s="40"/>
      <c r="D20" s="92"/>
      <c r="E20" s="92"/>
      <c r="F20" s="92"/>
      <c r="G20" s="92"/>
      <c r="H20" s="82">
        <f t="shared" ref="H20" si="8">IF($H$8&lt;2500,D20, IF(AND($H$8&lt;5000,$H$8&gt;2500),E20,F20))</f>
        <v>0</v>
      </c>
      <c r="I20" s="40"/>
      <c r="J20" s="14"/>
      <c r="K20"/>
    </row>
    <row r="21" spans="1:13" x14ac:dyDescent="0.25">
      <c r="A21" s="47" t="s">
        <v>2793</v>
      </c>
      <c r="B21" s="34" t="s">
        <v>2796</v>
      </c>
      <c r="C21" s="48" t="s">
        <v>1582</v>
      </c>
      <c r="D21" s="90">
        <v>80</v>
      </c>
      <c r="E21" s="91">
        <f t="shared" si="0"/>
        <v>76</v>
      </c>
      <c r="F21" s="91">
        <f t="shared" si="1"/>
        <v>72</v>
      </c>
      <c r="G21" s="29"/>
      <c r="H21" s="82">
        <f t="shared" ref="H21:H27" ca="1" si="9">IF($G$8&lt;2500,D21, IF(AND($G$8&lt;5000,$G$8&gt;2500),E21,F21))</f>
        <v>80</v>
      </c>
      <c r="I21" s="36">
        <f ca="1">G21*H21</f>
        <v>0</v>
      </c>
      <c r="J21" s="14"/>
      <c r="K21"/>
    </row>
    <row r="22" spans="1:13" x14ac:dyDescent="0.25">
      <c r="A22" s="47" t="s">
        <v>2793</v>
      </c>
      <c r="B22" s="34" t="s">
        <v>2796</v>
      </c>
      <c r="C22" s="48" t="s">
        <v>1583</v>
      </c>
      <c r="D22" s="90">
        <v>175</v>
      </c>
      <c r="E22" s="91">
        <f t="shared" si="0"/>
        <v>166.25</v>
      </c>
      <c r="F22" s="91">
        <f t="shared" si="1"/>
        <v>157.5</v>
      </c>
      <c r="G22" s="29"/>
      <c r="H22" s="82">
        <f t="shared" ca="1" si="9"/>
        <v>175</v>
      </c>
      <c r="I22" s="36">
        <f ca="1">G22*H22</f>
        <v>0</v>
      </c>
      <c r="J22" s="14"/>
      <c r="K22"/>
    </row>
    <row r="23" spans="1:13" x14ac:dyDescent="0.25">
      <c r="A23" s="47" t="s">
        <v>2793</v>
      </c>
      <c r="B23" s="34" t="s">
        <v>2796</v>
      </c>
      <c r="C23" s="48" t="s">
        <v>1584</v>
      </c>
      <c r="D23" s="90">
        <v>300</v>
      </c>
      <c r="E23" s="91">
        <f t="shared" si="0"/>
        <v>285</v>
      </c>
      <c r="F23" s="91">
        <f t="shared" si="1"/>
        <v>270</v>
      </c>
      <c r="G23" s="29"/>
      <c r="H23" s="82">
        <f t="shared" ca="1" si="9"/>
        <v>300</v>
      </c>
      <c r="I23" s="31">
        <f ca="1">G23*H23</f>
        <v>0</v>
      </c>
      <c r="J23" s="121">
        <f>F23</f>
        <v>270</v>
      </c>
      <c r="K23"/>
    </row>
    <row r="24" spans="1:13" x14ac:dyDescent="0.25">
      <c r="A24" s="47" t="s">
        <v>2793</v>
      </c>
      <c r="B24" s="34" t="s">
        <v>2796</v>
      </c>
      <c r="C24" s="48" t="s">
        <v>2572</v>
      </c>
      <c r="D24" s="90">
        <v>1350</v>
      </c>
      <c r="E24" s="91">
        <f t="shared" si="0"/>
        <v>1282.5</v>
      </c>
      <c r="F24" s="91">
        <f t="shared" si="1"/>
        <v>1215</v>
      </c>
      <c r="G24" s="29"/>
      <c r="H24" s="82">
        <f t="shared" ca="1" si="9"/>
        <v>1350</v>
      </c>
      <c r="I24" s="31">
        <f ca="1">G24*H24</f>
        <v>0</v>
      </c>
      <c r="J24" s="122">
        <f>F24/5</f>
        <v>243</v>
      </c>
      <c r="K24"/>
    </row>
    <row r="25" spans="1:13" x14ac:dyDescent="0.25">
      <c r="A25" s="47" t="s">
        <v>2793</v>
      </c>
      <c r="B25" s="34" t="s">
        <v>2796</v>
      </c>
      <c r="C25" s="48" t="s">
        <v>2573</v>
      </c>
      <c r="D25" s="90">
        <v>2700</v>
      </c>
      <c r="E25" s="91">
        <f t="shared" si="0"/>
        <v>2565</v>
      </c>
      <c r="F25" s="91">
        <f t="shared" si="1"/>
        <v>2430</v>
      </c>
      <c r="G25" s="29"/>
      <c r="H25" s="82">
        <f t="shared" ca="1" si="9"/>
        <v>2700</v>
      </c>
      <c r="I25" s="31">
        <f ca="1">G25*H25</f>
        <v>0</v>
      </c>
      <c r="J25" s="122">
        <f>F25/10</f>
        <v>243</v>
      </c>
      <c r="K25"/>
    </row>
    <row r="26" spans="1:13" x14ac:dyDescent="0.25">
      <c r="A26" s="47" t="s">
        <v>2793</v>
      </c>
      <c r="B26" s="34" t="s">
        <v>2796</v>
      </c>
      <c r="C26" s="48" t="s">
        <v>2574</v>
      </c>
      <c r="D26" s="90">
        <v>6600</v>
      </c>
      <c r="E26" s="91">
        <f t="shared" si="0"/>
        <v>6270</v>
      </c>
      <c r="F26" s="91">
        <f t="shared" ref="F26" si="10">D26*0.9</f>
        <v>5940</v>
      </c>
      <c r="G26" s="29"/>
      <c r="H26" s="82">
        <f t="shared" ca="1" si="9"/>
        <v>6600</v>
      </c>
      <c r="I26" s="31">
        <f t="shared" ref="I26" ca="1" si="11">G26*H26</f>
        <v>0</v>
      </c>
      <c r="J26" s="122">
        <f>F26/25</f>
        <v>237.6</v>
      </c>
      <c r="K26"/>
    </row>
    <row r="27" spans="1:13" x14ac:dyDescent="0.25">
      <c r="A27" s="47" t="s">
        <v>2793</v>
      </c>
      <c r="B27" s="34" t="s">
        <v>2796</v>
      </c>
      <c r="C27" s="48" t="s">
        <v>2575</v>
      </c>
      <c r="D27" s="90">
        <v>26000</v>
      </c>
      <c r="E27" s="91">
        <f t="shared" si="0"/>
        <v>24700</v>
      </c>
      <c r="F27" s="91">
        <f t="shared" ref="F27" si="12">D27*0.9</f>
        <v>23400</v>
      </c>
      <c r="G27" s="29"/>
      <c r="H27" s="82">
        <f t="shared" ca="1" si="9"/>
        <v>26000</v>
      </c>
      <c r="I27" s="31">
        <f t="shared" ref="I27" ca="1" si="13">G27*H27</f>
        <v>0</v>
      </c>
      <c r="J27" s="122">
        <f>F27/100</f>
        <v>234</v>
      </c>
      <c r="K27"/>
    </row>
    <row r="28" spans="1:13" ht="15.75" customHeight="1" x14ac:dyDescent="0.25">
      <c r="A28" s="82" t="s">
        <v>2819</v>
      </c>
      <c r="B28" s="84" t="s">
        <v>2820</v>
      </c>
      <c r="C28" s="82"/>
      <c r="D28" s="82"/>
      <c r="E28" s="82"/>
      <c r="F28" s="82"/>
      <c r="G28" s="82"/>
      <c r="H28" s="36"/>
      <c r="I28" s="36"/>
      <c r="J28" s="14"/>
    </row>
    <row r="29" spans="1:13" ht="15.75" customHeight="1" x14ac:dyDescent="0.25">
      <c r="A29" s="41" t="s">
        <v>2816</v>
      </c>
      <c r="B29" s="34" t="s">
        <v>2822</v>
      </c>
      <c r="C29" s="129">
        <v>100</v>
      </c>
      <c r="D29" s="43">
        <v>350</v>
      </c>
      <c r="E29" s="43">
        <f>D29*0.95</f>
        <v>332.5</v>
      </c>
      <c r="F29" s="82">
        <f>D29*0.9</f>
        <v>315</v>
      </c>
      <c r="G29" s="29"/>
      <c r="H29" s="82">
        <f t="shared" ref="H29:H31" ca="1" si="14">IF($G$8&lt;2500,D29, IF(AND($G$8&lt;5000,$G$8&gt;2500),E29,F29))</f>
        <v>350</v>
      </c>
      <c r="I29" s="36">
        <f t="shared" ref="I29:I31" ca="1" si="15">G29*H29</f>
        <v>0</v>
      </c>
      <c r="J29" s="14"/>
    </row>
    <row r="30" spans="1:13" ht="15.75" customHeight="1" x14ac:dyDescent="0.25">
      <c r="A30" s="41" t="s">
        <v>2816</v>
      </c>
      <c r="B30" s="34" t="s">
        <v>2823</v>
      </c>
      <c r="C30" s="129">
        <v>500</v>
      </c>
      <c r="D30" s="43">
        <v>1500</v>
      </c>
      <c r="E30" s="43">
        <f t="shared" ref="E30:E31" si="16">D30*0.95</f>
        <v>1425</v>
      </c>
      <c r="F30" s="82">
        <f t="shared" ref="F30:F31" si="17">D30*0.9</f>
        <v>1350</v>
      </c>
      <c r="G30" s="29"/>
      <c r="H30" s="82">
        <f t="shared" ca="1" si="14"/>
        <v>1500</v>
      </c>
      <c r="I30" s="36">
        <f t="shared" ca="1" si="15"/>
        <v>0</v>
      </c>
      <c r="J30" s="14"/>
    </row>
    <row r="31" spans="1:13" ht="15.75" customHeight="1" x14ac:dyDescent="0.25">
      <c r="A31" s="41" t="s">
        <v>2816</v>
      </c>
      <c r="B31" s="34" t="s">
        <v>2824</v>
      </c>
      <c r="C31" s="129">
        <v>1000</v>
      </c>
      <c r="D31" s="43">
        <v>2700</v>
      </c>
      <c r="E31" s="43">
        <f t="shared" si="16"/>
        <v>2565</v>
      </c>
      <c r="F31" s="82">
        <f t="shared" si="17"/>
        <v>2430</v>
      </c>
      <c r="G31" s="29"/>
      <c r="H31" s="82">
        <f t="shared" ca="1" si="14"/>
        <v>2700</v>
      </c>
      <c r="I31" s="36">
        <f t="shared" ca="1" si="15"/>
        <v>0</v>
      </c>
      <c r="J31" s="14"/>
      <c r="M31"/>
    </row>
    <row r="32" spans="1:13" ht="15.75" customHeight="1" x14ac:dyDescent="0.25">
      <c r="A32" s="82"/>
      <c r="B32" s="84" t="s">
        <v>2821</v>
      </c>
      <c r="C32" s="82"/>
      <c r="D32" s="82"/>
      <c r="E32" s="82"/>
      <c r="F32" s="82"/>
      <c r="G32" s="82"/>
      <c r="H32" s="82"/>
      <c r="I32" s="82"/>
      <c r="J32" s="14"/>
    </row>
    <row r="33" spans="1:11" ht="15.75" customHeight="1" x14ac:dyDescent="0.25">
      <c r="A33" s="41" t="s">
        <v>2816</v>
      </c>
      <c r="B33" s="34" t="s">
        <v>2825</v>
      </c>
      <c r="C33" s="129">
        <v>1000</v>
      </c>
      <c r="D33" s="43">
        <v>21000</v>
      </c>
      <c r="E33" s="43">
        <f t="shared" ref="E33" si="18">D33*0.95</f>
        <v>19950</v>
      </c>
      <c r="F33" s="82">
        <f t="shared" ref="F33" si="19">D33*0.9</f>
        <v>18900</v>
      </c>
      <c r="G33" s="29"/>
      <c r="H33" s="82">
        <f t="shared" ref="H33" ca="1" si="20">IF($G$8&lt;2500,D33, IF(AND($G$8&lt;5000,$G$8&gt;2500),E33,F33))</f>
        <v>21000</v>
      </c>
      <c r="I33" s="36">
        <f t="shared" ref="I33" ca="1" si="21">G33*H33</f>
        <v>0</v>
      </c>
      <c r="J33" s="14"/>
      <c r="K33"/>
    </row>
    <row r="34" spans="1:11" ht="15.75" customHeight="1" x14ac:dyDescent="0.25">
      <c r="A34" s="82" t="s">
        <v>2819</v>
      </c>
      <c r="B34" s="84" t="s">
        <v>2817</v>
      </c>
      <c r="C34" s="37"/>
      <c r="D34" s="37"/>
      <c r="E34" s="37"/>
      <c r="F34" s="37"/>
      <c r="H34" s="37"/>
      <c r="I34" s="37"/>
      <c r="J34" s="14"/>
      <c r="K34"/>
    </row>
    <row r="35" spans="1:11" ht="15.75" customHeight="1" x14ac:dyDescent="0.25">
      <c r="A35" s="41" t="s">
        <v>2816</v>
      </c>
      <c r="B35" s="34" t="s">
        <v>2826</v>
      </c>
      <c r="C35" s="129">
        <v>500</v>
      </c>
      <c r="D35" s="43">
        <v>1500</v>
      </c>
      <c r="E35" s="43">
        <f t="shared" ref="E35:E38" si="22">D35*0.95</f>
        <v>1425</v>
      </c>
      <c r="F35" s="82">
        <f t="shared" ref="F35:F38" si="23">D35*0.9</f>
        <v>1350</v>
      </c>
      <c r="G35" s="29"/>
      <c r="H35" s="82">
        <f t="shared" ref="H35:H38" ca="1" si="24">IF($G$8&lt;2500,D35, IF(AND($G$8&lt;5000,$G$8&gt;2500),E35,F35))</f>
        <v>1500</v>
      </c>
      <c r="I35" s="36">
        <f t="shared" ref="I35:I38" ca="1" si="25">G35*H35</f>
        <v>0</v>
      </c>
      <c r="J35" s="14"/>
      <c r="K35"/>
    </row>
    <row r="36" spans="1:11" ht="15.75" customHeight="1" x14ac:dyDescent="0.25">
      <c r="A36" s="41" t="s">
        <v>2816</v>
      </c>
      <c r="B36" s="34" t="s">
        <v>2827</v>
      </c>
      <c r="C36" s="129">
        <v>1000</v>
      </c>
      <c r="D36" s="43">
        <v>2750</v>
      </c>
      <c r="E36" s="43">
        <f t="shared" si="22"/>
        <v>2612.5</v>
      </c>
      <c r="F36" s="82">
        <f t="shared" si="23"/>
        <v>2475</v>
      </c>
      <c r="G36" s="29"/>
      <c r="H36" s="82">
        <f t="shared" ca="1" si="24"/>
        <v>2750</v>
      </c>
      <c r="I36" s="36">
        <f t="shared" ca="1" si="25"/>
        <v>0</v>
      </c>
      <c r="J36" s="14"/>
      <c r="K36"/>
    </row>
    <row r="37" spans="1:11" ht="15.75" customHeight="1" x14ac:dyDescent="0.25">
      <c r="A37" s="41" t="s">
        <v>2816</v>
      </c>
      <c r="B37" s="34" t="s">
        <v>2828</v>
      </c>
      <c r="C37" s="129">
        <v>500</v>
      </c>
      <c r="D37" s="43">
        <v>6500</v>
      </c>
      <c r="E37" s="43">
        <f t="shared" si="22"/>
        <v>6175</v>
      </c>
      <c r="F37" s="82">
        <f t="shared" si="23"/>
        <v>5850</v>
      </c>
      <c r="G37" s="29"/>
      <c r="H37" s="82">
        <f t="shared" ca="1" si="24"/>
        <v>6500</v>
      </c>
      <c r="I37" s="36">
        <f t="shared" ca="1" si="25"/>
        <v>0</v>
      </c>
      <c r="J37" s="14"/>
      <c r="K37"/>
    </row>
    <row r="38" spans="1:11" ht="15.75" customHeight="1" x14ac:dyDescent="0.25">
      <c r="A38" s="41" t="s">
        <v>2816</v>
      </c>
      <c r="B38" s="34" t="s">
        <v>2829</v>
      </c>
      <c r="C38" s="129">
        <v>1000</v>
      </c>
      <c r="D38" s="43">
        <v>12000</v>
      </c>
      <c r="E38" s="43">
        <f t="shared" si="22"/>
        <v>11400</v>
      </c>
      <c r="F38" s="82">
        <f t="shared" si="23"/>
        <v>10800</v>
      </c>
      <c r="G38" s="29"/>
      <c r="H38" s="82">
        <f t="shared" ca="1" si="24"/>
        <v>12000</v>
      </c>
      <c r="I38" s="36">
        <f t="shared" ca="1" si="25"/>
        <v>0</v>
      </c>
      <c r="J38" s="14"/>
      <c r="K38"/>
    </row>
    <row r="39" spans="1:11" ht="15.75" customHeight="1" x14ac:dyDescent="0.25">
      <c r="A39" s="82"/>
      <c r="B39" s="84" t="s">
        <v>2553</v>
      </c>
      <c r="C39" s="82"/>
      <c r="D39" s="82"/>
      <c r="E39" s="82"/>
      <c r="F39" s="82"/>
      <c r="G39" s="82"/>
      <c r="H39" s="82">
        <f t="shared" ref="H39" si="26">IF($I$8&lt;2500,D39, IF(AND($I$8&lt;5000,$I$8&gt;2500),E39,F39))</f>
        <v>0</v>
      </c>
      <c r="I39" s="82"/>
      <c r="J39" s="14"/>
      <c r="K39"/>
    </row>
    <row r="40" spans="1:11" ht="15.75" customHeight="1" x14ac:dyDescent="0.25">
      <c r="A40" s="41" t="s">
        <v>611</v>
      </c>
      <c r="B40" s="34" t="s">
        <v>2556</v>
      </c>
      <c r="C40" s="42">
        <v>0.09</v>
      </c>
      <c r="D40" s="43">
        <f>C40*$K$9</f>
        <v>3.3705000000000003</v>
      </c>
      <c r="E40" s="43">
        <f t="shared" ref="E40:E43" si="27">D40*0.95</f>
        <v>3.201975</v>
      </c>
      <c r="F40" s="82">
        <f t="shared" ref="F40:F43" si="28">D40*0.9</f>
        <v>3.0334500000000002</v>
      </c>
      <c r="G40" s="29"/>
      <c r="H40" s="82">
        <f t="shared" ref="H40:H43" ca="1" si="29">IF($G$8&lt;2500,D40, IF(AND($G$8&lt;5000,$G$8&gt;2500),E40,F40))</f>
        <v>3.3705000000000003</v>
      </c>
      <c r="I40" s="36">
        <f t="shared" ref="I40:I43" ca="1" si="30">G40*H40</f>
        <v>0</v>
      </c>
      <c r="J40" s="14"/>
      <c r="K40"/>
    </row>
    <row r="41" spans="1:11" ht="15.75" customHeight="1" x14ac:dyDescent="0.25">
      <c r="A41" s="41" t="s">
        <v>611</v>
      </c>
      <c r="B41" s="34" t="s">
        <v>2557</v>
      </c>
      <c r="C41" s="42">
        <v>8.5000000000000006E-2</v>
      </c>
      <c r="D41" s="43">
        <f t="shared" ref="D41:D43" si="31">C41*$K$9</f>
        <v>3.1832500000000006</v>
      </c>
      <c r="E41" s="43">
        <f t="shared" si="27"/>
        <v>3.0240875000000003</v>
      </c>
      <c r="F41" s="82">
        <f t="shared" si="28"/>
        <v>2.8649250000000004</v>
      </c>
      <c r="G41" s="29"/>
      <c r="H41" s="82">
        <f t="shared" ca="1" si="29"/>
        <v>3.1832500000000006</v>
      </c>
      <c r="I41" s="36">
        <f t="shared" ca="1" si="30"/>
        <v>0</v>
      </c>
      <c r="J41" s="14"/>
      <c r="K41"/>
    </row>
    <row r="42" spans="1:11" ht="15.75" customHeight="1" x14ac:dyDescent="0.25">
      <c r="A42" s="41" t="s">
        <v>611</v>
      </c>
      <c r="B42" s="34" t="s">
        <v>2554</v>
      </c>
      <c r="C42" s="42">
        <v>7.4999999999999997E-2</v>
      </c>
      <c r="D42" s="43">
        <f t="shared" si="31"/>
        <v>2.8087500000000003</v>
      </c>
      <c r="E42" s="43">
        <f t="shared" si="27"/>
        <v>2.6683125000000003</v>
      </c>
      <c r="F42" s="82">
        <f t="shared" si="28"/>
        <v>2.5278750000000003</v>
      </c>
      <c r="G42" s="29"/>
      <c r="H42" s="82">
        <f t="shared" ca="1" si="29"/>
        <v>2.8087500000000003</v>
      </c>
      <c r="I42" s="36">
        <f t="shared" ca="1" si="30"/>
        <v>0</v>
      </c>
      <c r="J42" s="14"/>
      <c r="K42"/>
    </row>
    <row r="43" spans="1:11" ht="15.75" customHeight="1" x14ac:dyDescent="0.25">
      <c r="A43" s="41" t="s">
        <v>611</v>
      </c>
      <c r="B43" s="34" t="s">
        <v>2555</v>
      </c>
      <c r="C43" s="42">
        <v>7.0000000000000007E-2</v>
      </c>
      <c r="D43" s="43">
        <f t="shared" si="31"/>
        <v>2.6215000000000006</v>
      </c>
      <c r="E43" s="43">
        <f t="shared" si="27"/>
        <v>2.4904250000000006</v>
      </c>
      <c r="F43" s="82">
        <f t="shared" si="28"/>
        <v>2.3593500000000005</v>
      </c>
      <c r="G43" s="29"/>
      <c r="H43" s="82">
        <f t="shared" ca="1" si="29"/>
        <v>2.6215000000000006</v>
      </c>
      <c r="I43" s="36">
        <f t="shared" ca="1" si="30"/>
        <v>0</v>
      </c>
      <c r="J43" s="14"/>
      <c r="K43"/>
    </row>
    <row r="44" spans="1:11" ht="15.75" customHeight="1" x14ac:dyDescent="0.25">
      <c r="A44" s="82"/>
      <c r="B44" s="84" t="s">
        <v>3311</v>
      </c>
      <c r="C44" s="82"/>
      <c r="D44" s="82"/>
      <c r="E44" s="82"/>
      <c r="F44" s="82"/>
      <c r="G44" s="82"/>
      <c r="H44" s="82">
        <f t="shared" ref="H44" si="32">IF($I$8&lt;2500,D44, IF(AND($I$8&lt;5000,$I$8&gt;2500),E44,F44))</f>
        <v>0</v>
      </c>
      <c r="I44" s="82"/>
      <c r="J44" s="14"/>
      <c r="K44"/>
    </row>
    <row r="45" spans="1:11" ht="15.75" customHeight="1" x14ac:dyDescent="0.25">
      <c r="A45" s="41" t="s">
        <v>761</v>
      </c>
      <c r="B45" s="131" t="s">
        <v>3312</v>
      </c>
      <c r="C45" s="129"/>
      <c r="D45" s="43"/>
      <c r="E45" s="43"/>
      <c r="F45" s="82"/>
      <c r="G45" s="29"/>
      <c r="H45" s="82">
        <v>9000</v>
      </c>
      <c r="I45" s="36">
        <f>G45*H45</f>
        <v>0</v>
      </c>
      <c r="J45"/>
      <c r="K45"/>
    </row>
    <row r="46" spans="1:11" ht="15.75" customHeight="1" x14ac:dyDescent="0.25">
      <c r="A46" s="41" t="s">
        <v>761</v>
      </c>
      <c r="B46" s="131" t="s">
        <v>3381</v>
      </c>
      <c r="C46" s="129"/>
      <c r="D46" s="43"/>
      <c r="E46" s="43"/>
      <c r="F46" s="82"/>
      <c r="G46" s="29"/>
      <c r="H46" s="82">
        <v>35000</v>
      </c>
      <c r="I46" s="36">
        <f t="shared" ref="I46:I47" si="33">G46*H46</f>
        <v>0</v>
      </c>
      <c r="J46"/>
      <c r="K46"/>
    </row>
    <row r="47" spans="1:11" ht="15.75" customHeight="1" x14ac:dyDescent="0.25">
      <c r="A47" s="41" t="s">
        <v>761</v>
      </c>
      <c r="B47" s="131" t="s">
        <v>3313</v>
      </c>
      <c r="C47" s="129"/>
      <c r="D47" s="43"/>
      <c r="E47" s="43"/>
      <c r="F47" s="82"/>
      <c r="G47" s="29"/>
      <c r="H47" s="82">
        <v>5000</v>
      </c>
      <c r="I47" s="36">
        <f t="shared" si="33"/>
        <v>0</v>
      </c>
      <c r="J47"/>
      <c r="K47"/>
    </row>
    <row r="48" spans="1:11" ht="15.75" customHeight="1" x14ac:dyDescent="0.2">
      <c r="A48" s="59"/>
      <c r="B48" s="59"/>
      <c r="C48" s="59"/>
      <c r="D48" s="59"/>
      <c r="E48" s="59"/>
      <c r="F48" s="59"/>
      <c r="G48" s="89">
        <f>SUM(G12:G47)</f>
        <v>0</v>
      </c>
      <c r="H48" s="88"/>
      <c r="I48" s="89">
        <f ca="1">SUM(I12:I47)</f>
        <v>0</v>
      </c>
      <c r="J48"/>
      <c r="K48"/>
    </row>
    <row r="49" spans="1:11" ht="15.75" customHeight="1" x14ac:dyDescent="0.2">
      <c r="A49"/>
      <c r="B49"/>
      <c r="C49"/>
      <c r="D49"/>
      <c r="E49"/>
      <c r="F49"/>
      <c r="G49"/>
      <c r="H49"/>
      <c r="I49"/>
      <c r="J49"/>
      <c r="K49"/>
    </row>
    <row r="50" spans="1:11" ht="15.75" customHeight="1" x14ac:dyDescent="0.2">
      <c r="A50"/>
      <c r="B50"/>
      <c r="C50"/>
      <c r="D50"/>
      <c r="E50"/>
      <c r="F50"/>
      <c r="G50"/>
      <c r="H50"/>
      <c r="I50"/>
      <c r="J50"/>
      <c r="K50"/>
    </row>
    <row r="51" spans="1:11" ht="15.75" customHeight="1" x14ac:dyDescent="0.2">
      <c r="A51"/>
      <c r="B51"/>
      <c r="C51"/>
      <c r="D51"/>
      <c r="E51"/>
      <c r="F51"/>
      <c r="G51"/>
      <c r="H51"/>
      <c r="I51"/>
      <c r="J51"/>
      <c r="K51"/>
    </row>
    <row r="52" spans="1:11" ht="15.75" customHeight="1" x14ac:dyDescent="0.2">
      <c r="A52"/>
      <c r="B52"/>
      <c r="C52"/>
      <c r="D52"/>
      <c r="E52"/>
      <c r="F52"/>
      <c r="G52"/>
      <c r="H52"/>
      <c r="I52"/>
      <c r="J52"/>
      <c r="K52"/>
    </row>
    <row r="53" spans="1:11" ht="15.75" customHeight="1" x14ac:dyDescent="0.2">
      <c r="A53"/>
      <c r="B53"/>
      <c r="C53"/>
      <c r="D53"/>
      <c r="E53"/>
      <c r="F53"/>
      <c r="G53"/>
      <c r="H53"/>
      <c r="I53"/>
      <c r="J53"/>
      <c r="K53"/>
    </row>
    <row r="54" spans="1:11" ht="15.75" customHeight="1" x14ac:dyDescent="0.2">
      <c r="A54"/>
      <c r="B54"/>
      <c r="C54"/>
      <c r="D54"/>
      <c r="E54"/>
      <c r="F54"/>
      <c r="G54"/>
      <c r="H54"/>
      <c r="I54"/>
      <c r="J54"/>
      <c r="K54"/>
    </row>
    <row r="55" spans="1:11" ht="15.75" customHeight="1" x14ac:dyDescent="0.2">
      <c r="A55"/>
      <c r="B55"/>
      <c r="C55"/>
      <c r="D55"/>
      <c r="E55"/>
      <c r="F55"/>
      <c r="G55"/>
      <c r="H55"/>
      <c r="I55"/>
      <c r="J55"/>
      <c r="K55"/>
    </row>
    <row r="56" spans="1:11" ht="15.75" customHeight="1" x14ac:dyDescent="0.2">
      <c r="A56"/>
      <c r="B56"/>
      <c r="C56"/>
      <c r="D56"/>
      <c r="E56"/>
      <c r="F56"/>
      <c r="G56"/>
      <c r="H56"/>
      <c r="I56"/>
      <c r="J56"/>
      <c r="K56"/>
    </row>
    <row r="57" spans="1:11" ht="15.75" customHeight="1" x14ac:dyDescent="0.2">
      <c r="A57"/>
      <c r="B57"/>
      <c r="C57"/>
      <c r="D57"/>
      <c r="E57"/>
      <c r="F57"/>
      <c r="G57"/>
      <c r="H57"/>
      <c r="I57"/>
      <c r="J57"/>
      <c r="K57"/>
    </row>
    <row r="58" spans="1:11" ht="15.75" customHeight="1" x14ac:dyDescent="0.2">
      <c r="A58"/>
      <c r="B58"/>
      <c r="C58"/>
      <c r="D58"/>
      <c r="E58"/>
      <c r="F58"/>
      <c r="G58"/>
      <c r="H58"/>
      <c r="I58"/>
      <c r="J58"/>
      <c r="K58"/>
    </row>
    <row r="59" spans="1:11" ht="15.75" customHeight="1" x14ac:dyDescent="0.2">
      <c r="A59"/>
      <c r="B59"/>
      <c r="C59"/>
      <c r="D59"/>
      <c r="E59"/>
      <c r="F59"/>
      <c r="G59"/>
      <c r="H59"/>
      <c r="I59"/>
      <c r="J59"/>
      <c r="K59"/>
    </row>
    <row r="60" spans="1:11" ht="15.75" customHeight="1" x14ac:dyDescent="0.2">
      <c r="A60"/>
      <c r="B60"/>
      <c r="C60"/>
      <c r="D60"/>
      <c r="E60"/>
      <c r="F60"/>
      <c r="G60"/>
      <c r="H60"/>
      <c r="I60"/>
      <c r="J60"/>
      <c r="K60"/>
    </row>
    <row r="61" spans="1:11" ht="15.75" customHeight="1" x14ac:dyDescent="0.2">
      <c r="A61"/>
      <c r="B61"/>
      <c r="C61"/>
      <c r="D61"/>
      <c r="E61"/>
      <c r="F61"/>
      <c r="G61"/>
      <c r="H61"/>
      <c r="I61"/>
      <c r="J61"/>
      <c r="K61"/>
    </row>
    <row r="62" spans="1:11" ht="15.75" customHeight="1" x14ac:dyDescent="0.2">
      <c r="A62"/>
      <c r="B62"/>
      <c r="C62"/>
      <c r="D62"/>
      <c r="E62"/>
      <c r="F62"/>
      <c r="G62"/>
      <c r="H62"/>
      <c r="I62"/>
      <c r="J62"/>
      <c r="K62"/>
    </row>
    <row r="63" spans="1:11" ht="15.75" customHeight="1" x14ac:dyDescent="0.2">
      <c r="A63"/>
      <c r="B63"/>
      <c r="C63"/>
      <c r="D63"/>
      <c r="E63"/>
      <c r="F63"/>
      <c r="G63"/>
      <c r="H63"/>
      <c r="I63"/>
      <c r="J63"/>
      <c r="K63"/>
    </row>
    <row r="64" spans="1:11" ht="15.75" customHeight="1" x14ac:dyDescent="0.2">
      <c r="A64"/>
      <c r="B64"/>
      <c r="C64"/>
      <c r="D64"/>
      <c r="E64"/>
      <c r="F64"/>
      <c r="G64"/>
      <c r="H64"/>
      <c r="I64"/>
      <c r="J64"/>
      <c r="K64"/>
    </row>
    <row r="65" spans="1:11" ht="15.75" customHeight="1" x14ac:dyDescent="0.2">
      <c r="A65"/>
      <c r="B65"/>
      <c r="C65"/>
      <c r="D65"/>
      <c r="E65"/>
      <c r="F65"/>
      <c r="G65"/>
      <c r="H65"/>
      <c r="I65"/>
      <c r="J65"/>
      <c r="K65"/>
    </row>
    <row r="66" spans="1:11" ht="15.75" customHeight="1" x14ac:dyDescent="0.2">
      <c r="A66"/>
      <c r="B66"/>
      <c r="C66"/>
      <c r="D66"/>
      <c r="E66"/>
      <c r="F66"/>
      <c r="G66"/>
      <c r="H66"/>
      <c r="I66"/>
      <c r="J66"/>
      <c r="K66"/>
    </row>
    <row r="67" spans="1:11" ht="15.75" customHeight="1" x14ac:dyDescent="0.2">
      <c r="A67"/>
      <c r="B67"/>
      <c r="C67"/>
      <c r="D67"/>
      <c r="E67"/>
      <c r="F67"/>
      <c r="G67"/>
      <c r="H67"/>
      <c r="I67"/>
      <c r="J67"/>
      <c r="K67"/>
    </row>
    <row r="68" spans="1:11" ht="15.75" customHeight="1" x14ac:dyDescent="0.2">
      <c r="A68"/>
      <c r="B68"/>
      <c r="C68"/>
      <c r="D68"/>
      <c r="E68"/>
      <c r="F68"/>
      <c r="G68"/>
      <c r="H68"/>
      <c r="I68"/>
      <c r="J68"/>
      <c r="K68"/>
    </row>
    <row r="69" spans="1:11" ht="15.75" customHeight="1" x14ac:dyDescent="0.2">
      <c r="A69"/>
      <c r="B69"/>
      <c r="C69"/>
      <c r="D69"/>
      <c r="E69"/>
      <c r="F69"/>
      <c r="G69"/>
      <c r="H69"/>
      <c r="I69"/>
      <c r="J69"/>
      <c r="K69"/>
    </row>
    <row r="70" spans="1:11" ht="15.75" customHeight="1" x14ac:dyDescent="0.2">
      <c r="A70"/>
      <c r="B70"/>
      <c r="C70"/>
      <c r="D70"/>
      <c r="E70"/>
      <c r="F70"/>
      <c r="G70"/>
      <c r="H70"/>
      <c r="I70"/>
      <c r="J70"/>
      <c r="K70"/>
    </row>
    <row r="71" spans="1:11" ht="15.75" customHeight="1" x14ac:dyDescent="0.2">
      <c r="A71"/>
      <c r="B71"/>
      <c r="C71"/>
      <c r="D71"/>
      <c r="E71"/>
      <c r="F71"/>
      <c r="G71"/>
      <c r="H71"/>
      <c r="I71"/>
      <c r="J71"/>
      <c r="K71"/>
    </row>
    <row r="72" spans="1:11" ht="15.75" customHeight="1" x14ac:dyDescent="0.2">
      <c r="A72"/>
      <c r="B72"/>
      <c r="C72"/>
      <c r="D72"/>
      <c r="E72"/>
      <c r="F72"/>
      <c r="G72"/>
      <c r="H72"/>
      <c r="I72"/>
      <c r="J72"/>
      <c r="K72"/>
    </row>
    <row r="73" spans="1:11" ht="15.75" customHeight="1" x14ac:dyDescent="0.2">
      <c r="A73"/>
      <c r="B73"/>
      <c r="C73"/>
      <c r="D73"/>
      <c r="E73"/>
      <c r="F73"/>
      <c r="G73"/>
      <c r="H73"/>
      <c r="I73"/>
      <c r="J73"/>
      <c r="K73"/>
    </row>
    <row r="74" spans="1:11" ht="15.75" customHeight="1" x14ac:dyDescent="0.2">
      <c r="A74"/>
      <c r="B74"/>
      <c r="C74"/>
      <c r="D74"/>
      <c r="E74"/>
      <c r="F74"/>
      <c r="G74"/>
      <c r="H74"/>
      <c r="I74"/>
      <c r="J74"/>
      <c r="K74"/>
    </row>
    <row r="75" spans="1:11" ht="15.75" customHeight="1" x14ac:dyDescent="0.2">
      <c r="A75"/>
      <c r="B75"/>
      <c r="C75"/>
      <c r="D75"/>
      <c r="E75"/>
      <c r="F75"/>
      <c r="G75"/>
      <c r="H75"/>
      <c r="I75"/>
      <c r="J75"/>
      <c r="K75"/>
    </row>
    <row r="76" spans="1:11" ht="15.75" customHeight="1" x14ac:dyDescent="0.2">
      <c r="A76"/>
      <c r="B76"/>
      <c r="C76"/>
      <c r="D76"/>
      <c r="E76"/>
      <c r="F76"/>
      <c r="G76"/>
      <c r="H76"/>
      <c r="I76"/>
      <c r="J76"/>
      <c r="K76"/>
    </row>
    <row r="77" spans="1:11" ht="15.75" customHeight="1" x14ac:dyDescent="0.2">
      <c r="A77"/>
      <c r="B77"/>
      <c r="C77"/>
      <c r="D77"/>
      <c r="E77"/>
      <c r="F77"/>
      <c r="G77"/>
      <c r="H77"/>
      <c r="I77"/>
      <c r="J77"/>
      <c r="K77"/>
    </row>
    <row r="78" spans="1:11" ht="15.75" customHeight="1" x14ac:dyDescent="0.2">
      <c r="A78"/>
      <c r="B78"/>
      <c r="C78"/>
      <c r="D78"/>
      <c r="E78"/>
      <c r="F78"/>
      <c r="G78"/>
      <c r="H78"/>
      <c r="I78"/>
      <c r="J78"/>
      <c r="K78"/>
    </row>
    <row r="79" spans="1:11" ht="15.75" customHeight="1" x14ac:dyDescent="0.2">
      <c r="A79"/>
      <c r="B79"/>
      <c r="C79"/>
      <c r="D79"/>
      <c r="E79"/>
      <c r="F79"/>
      <c r="G79"/>
      <c r="H79"/>
      <c r="I79"/>
      <c r="J79"/>
      <c r="K79"/>
    </row>
    <row r="80" spans="1:11" ht="15.75" customHeight="1" x14ac:dyDescent="0.2">
      <c r="A80"/>
      <c r="B80"/>
      <c r="C80"/>
      <c r="D80"/>
      <c r="E80"/>
      <c r="F80"/>
      <c r="G80"/>
      <c r="H80"/>
      <c r="I80"/>
      <c r="J80"/>
      <c r="K80"/>
    </row>
    <row r="81" spans="1:11" ht="15.75" customHeight="1" x14ac:dyDescent="0.2">
      <c r="A81"/>
      <c r="B81"/>
      <c r="C81"/>
      <c r="D81"/>
      <c r="E81"/>
      <c r="F81"/>
      <c r="G81"/>
      <c r="H81"/>
      <c r="I81"/>
      <c r="J81"/>
      <c r="K81"/>
    </row>
    <row r="82" spans="1:11" ht="15.75" customHeight="1" x14ac:dyDescent="0.2">
      <c r="A82"/>
      <c r="B82"/>
      <c r="C82"/>
      <c r="D82"/>
      <c r="E82"/>
      <c r="F82"/>
      <c r="G82"/>
      <c r="H82"/>
      <c r="I82"/>
      <c r="J82"/>
      <c r="K82"/>
    </row>
    <row r="83" spans="1:11" ht="15.75" customHeight="1" x14ac:dyDescent="0.2">
      <c r="A83"/>
      <c r="B83"/>
      <c r="C83"/>
      <c r="D83"/>
      <c r="E83"/>
      <c r="F83"/>
      <c r="G83"/>
      <c r="H83"/>
      <c r="I83"/>
      <c r="J83"/>
      <c r="K83"/>
    </row>
    <row r="84" spans="1:11" ht="15.75" customHeight="1" x14ac:dyDescent="0.2">
      <c r="A84"/>
      <c r="B84"/>
      <c r="C84"/>
      <c r="D84"/>
      <c r="E84"/>
      <c r="F84"/>
      <c r="G84"/>
      <c r="H84"/>
      <c r="I84"/>
      <c r="J84"/>
      <c r="K84"/>
    </row>
    <row r="85" spans="1:11" ht="15.75" customHeight="1" x14ac:dyDescent="0.2">
      <c r="A85"/>
      <c r="B85"/>
      <c r="C85"/>
      <c r="D85"/>
      <c r="E85"/>
      <c r="F85"/>
      <c r="G85"/>
      <c r="H85"/>
      <c r="I85"/>
      <c r="J85"/>
      <c r="K85"/>
    </row>
    <row r="86" spans="1:11" ht="15.75" customHeight="1" x14ac:dyDescent="0.2">
      <c r="A86"/>
      <c r="B86"/>
      <c r="C86"/>
      <c r="D86"/>
      <c r="E86"/>
      <c r="F86"/>
      <c r="G86"/>
      <c r="H86"/>
      <c r="I86"/>
      <c r="J86"/>
      <c r="K86"/>
    </row>
    <row r="87" spans="1:11" ht="15.75" customHeight="1" x14ac:dyDescent="0.2">
      <c r="A87"/>
      <c r="B87"/>
      <c r="C87"/>
      <c r="D87"/>
      <c r="E87"/>
      <c r="F87"/>
      <c r="G87"/>
      <c r="H87"/>
      <c r="I87"/>
      <c r="J87"/>
      <c r="K87"/>
    </row>
    <row r="88" spans="1:11" ht="15.75" customHeight="1" x14ac:dyDescent="0.2">
      <c r="A88"/>
      <c r="B88"/>
      <c r="C88"/>
      <c r="D88"/>
      <c r="E88"/>
      <c r="F88"/>
      <c r="G88"/>
      <c r="H88"/>
      <c r="I88"/>
      <c r="J88"/>
      <c r="K88"/>
    </row>
    <row r="89" spans="1:11" ht="15.75" customHeight="1" x14ac:dyDescent="0.2">
      <c r="A89"/>
      <c r="B89"/>
      <c r="C89"/>
      <c r="D89"/>
      <c r="E89"/>
      <c r="F89"/>
      <c r="G89"/>
      <c r="H89"/>
      <c r="I89"/>
      <c r="J89"/>
      <c r="K89"/>
    </row>
    <row r="90" spans="1:11" ht="15.75" customHeight="1" x14ac:dyDescent="0.2">
      <c r="A90"/>
      <c r="B90"/>
      <c r="C90"/>
      <c r="D90"/>
      <c r="E90"/>
      <c r="F90"/>
      <c r="G90"/>
      <c r="H90"/>
      <c r="I90"/>
      <c r="J90"/>
      <c r="K90"/>
    </row>
    <row r="91" spans="1:11" ht="15.75" customHeight="1" x14ac:dyDescent="0.2">
      <c r="A91"/>
      <c r="B91"/>
      <c r="C91"/>
      <c r="D91"/>
      <c r="E91"/>
      <c r="F91"/>
      <c r="G91"/>
      <c r="H91"/>
      <c r="I91"/>
      <c r="J91"/>
      <c r="K91"/>
    </row>
    <row r="92" spans="1:11" ht="15.75" customHeight="1" x14ac:dyDescent="0.2">
      <c r="A92"/>
      <c r="B92"/>
      <c r="C92"/>
      <c r="D92"/>
      <c r="E92"/>
      <c r="F92"/>
      <c r="G92"/>
      <c r="H92"/>
      <c r="I92"/>
      <c r="J92"/>
      <c r="K92"/>
    </row>
    <row r="93" spans="1:11" ht="15.75" customHeight="1" x14ac:dyDescent="0.2">
      <c r="A93"/>
      <c r="B93"/>
      <c r="C93"/>
      <c r="D93"/>
      <c r="E93"/>
      <c r="F93"/>
      <c r="G93"/>
      <c r="H93"/>
      <c r="I93"/>
      <c r="J93"/>
      <c r="K93"/>
    </row>
    <row r="94" spans="1:11" ht="15.75" customHeight="1" x14ac:dyDescent="0.2">
      <c r="A94"/>
      <c r="B94"/>
      <c r="C94"/>
      <c r="D94"/>
      <c r="E94"/>
      <c r="F94"/>
      <c r="G94"/>
      <c r="H94"/>
      <c r="I94"/>
      <c r="J94"/>
      <c r="K94"/>
    </row>
    <row r="95" spans="1:11" ht="15.75" customHeight="1" x14ac:dyDescent="0.2">
      <c r="A95"/>
      <c r="B95"/>
      <c r="C95"/>
      <c r="D95"/>
      <c r="E95"/>
      <c r="F95"/>
      <c r="G95"/>
      <c r="H95"/>
      <c r="I95"/>
      <c r="J95"/>
      <c r="K95"/>
    </row>
    <row r="96" spans="1:11" ht="15.75" customHeight="1" x14ac:dyDescent="0.2">
      <c r="A96"/>
      <c r="B96"/>
      <c r="C96"/>
      <c r="D96"/>
      <c r="E96"/>
      <c r="F96"/>
      <c r="G96"/>
      <c r="H96"/>
      <c r="I96"/>
      <c r="J96"/>
      <c r="K96"/>
    </row>
    <row r="97" spans="1:11" ht="15.75" customHeight="1" x14ac:dyDescent="0.2">
      <c r="A97"/>
      <c r="B97"/>
      <c r="C97"/>
      <c r="D97"/>
      <c r="E97"/>
      <c r="F97"/>
      <c r="G97"/>
      <c r="H97"/>
      <c r="I97"/>
      <c r="J97"/>
      <c r="K97"/>
    </row>
    <row r="98" spans="1:11" ht="15.75" customHeight="1" x14ac:dyDescent="0.2">
      <c r="A98"/>
      <c r="B98"/>
      <c r="C98"/>
      <c r="D98"/>
      <c r="E98"/>
      <c r="F98"/>
      <c r="G98"/>
      <c r="H98"/>
      <c r="I98"/>
      <c r="J98"/>
      <c r="K98"/>
    </row>
    <row r="99" spans="1:11" ht="15.75" customHeight="1" x14ac:dyDescent="0.2">
      <c r="A99"/>
      <c r="B99"/>
      <c r="C99"/>
      <c r="D99"/>
      <c r="E99"/>
      <c r="F99"/>
      <c r="G99"/>
      <c r="H99"/>
      <c r="I99"/>
      <c r="J99"/>
      <c r="K99"/>
    </row>
    <row r="100" spans="1:11" ht="15.75" customHeight="1" x14ac:dyDescent="0.2">
      <c r="A100"/>
      <c r="B100"/>
      <c r="C100"/>
      <c r="D100"/>
      <c r="E100"/>
      <c r="F100"/>
      <c r="G100"/>
      <c r="H100"/>
      <c r="I100"/>
      <c r="J100"/>
      <c r="K100"/>
    </row>
    <row r="101" spans="1:11" ht="15.75" customHeight="1" x14ac:dyDescent="0.2">
      <c r="A101"/>
      <c r="B101"/>
      <c r="C101"/>
      <c r="D101"/>
      <c r="E101"/>
      <c r="F101"/>
      <c r="G101"/>
      <c r="H101"/>
      <c r="I101"/>
      <c r="J101"/>
      <c r="K101"/>
    </row>
    <row r="102" spans="1:11" ht="15.75" customHeight="1" x14ac:dyDescent="0.2">
      <c r="A102"/>
      <c r="B102"/>
      <c r="C102"/>
      <c r="D102"/>
      <c r="E102"/>
      <c r="F102"/>
      <c r="G102"/>
      <c r="H102"/>
      <c r="I102"/>
      <c r="J102"/>
      <c r="K102"/>
    </row>
    <row r="103" spans="1:11" ht="15.75" customHeight="1" x14ac:dyDescent="0.2">
      <c r="A103"/>
      <c r="B103"/>
      <c r="C103"/>
      <c r="D103"/>
      <c r="E103"/>
      <c r="F103"/>
      <c r="G103"/>
      <c r="H103"/>
      <c r="I103"/>
      <c r="J103"/>
      <c r="K103"/>
    </row>
    <row r="104" spans="1:11" ht="15.75" customHeight="1" x14ac:dyDescent="0.2">
      <c r="A104"/>
      <c r="B104"/>
      <c r="C104"/>
      <c r="D104"/>
      <c r="E104"/>
      <c r="F104"/>
      <c r="G104"/>
      <c r="H104"/>
      <c r="I104"/>
      <c r="J104"/>
      <c r="K104"/>
    </row>
    <row r="105" spans="1:11" ht="15.75" customHeight="1" x14ac:dyDescent="0.2">
      <c r="A105"/>
      <c r="B105"/>
      <c r="C105"/>
      <c r="D105"/>
      <c r="E105"/>
      <c r="F105"/>
      <c r="G105"/>
      <c r="H105"/>
      <c r="I105"/>
      <c r="J105"/>
      <c r="K105"/>
    </row>
    <row r="106" spans="1:11" ht="15.75" customHeight="1" x14ac:dyDescent="0.2">
      <c r="A106"/>
      <c r="B106"/>
      <c r="C106"/>
      <c r="D106"/>
      <c r="E106"/>
      <c r="F106"/>
      <c r="G106"/>
      <c r="H106"/>
      <c r="I106"/>
      <c r="J106"/>
      <c r="K106"/>
    </row>
    <row r="107" spans="1:11" ht="15.75" customHeight="1" x14ac:dyDescent="0.2">
      <c r="A107"/>
      <c r="B107"/>
      <c r="C107"/>
      <c r="D107"/>
      <c r="E107"/>
      <c r="F107"/>
      <c r="G107"/>
      <c r="H107"/>
      <c r="I107"/>
      <c r="J107"/>
      <c r="K107"/>
    </row>
    <row r="108" spans="1:11" ht="15.75" customHeight="1" x14ac:dyDescent="0.2">
      <c r="A108"/>
      <c r="B108"/>
      <c r="C108"/>
      <c r="D108"/>
      <c r="E108"/>
      <c r="F108"/>
      <c r="G108"/>
      <c r="H108"/>
      <c r="I108"/>
      <c r="J108"/>
      <c r="K108"/>
    </row>
    <row r="109" spans="1:11" ht="15.75" customHeight="1" x14ac:dyDescent="0.2">
      <c r="A109"/>
      <c r="B109"/>
      <c r="C109"/>
      <c r="D109"/>
      <c r="E109"/>
      <c r="F109"/>
      <c r="G109"/>
      <c r="H109"/>
      <c r="I109"/>
      <c r="J109"/>
      <c r="K109"/>
    </row>
    <row r="110" spans="1:11" ht="15.75" customHeight="1" x14ac:dyDescent="0.2">
      <c r="A110"/>
      <c r="B110"/>
      <c r="C110"/>
      <c r="D110"/>
      <c r="E110"/>
      <c r="F110"/>
      <c r="G110"/>
      <c r="H110"/>
      <c r="I110"/>
      <c r="J110"/>
      <c r="K110"/>
    </row>
    <row r="111" spans="1:11" ht="15.75" customHeight="1" x14ac:dyDescent="0.2">
      <c r="A111"/>
      <c r="B111"/>
      <c r="C111"/>
      <c r="D111"/>
      <c r="E111"/>
      <c r="F111"/>
      <c r="G111"/>
      <c r="H111"/>
      <c r="I111"/>
      <c r="J111"/>
      <c r="K111"/>
    </row>
    <row r="112" spans="1:11" ht="15.75" customHeight="1" x14ac:dyDescent="0.2">
      <c r="A112"/>
      <c r="B112"/>
      <c r="C112"/>
      <c r="D112"/>
      <c r="E112"/>
      <c r="F112"/>
      <c r="G112"/>
      <c r="H112"/>
      <c r="I112"/>
      <c r="J112"/>
      <c r="K112"/>
    </row>
    <row r="113" spans="1:11" ht="15.75" customHeight="1" x14ac:dyDescent="0.2">
      <c r="A113"/>
      <c r="B113"/>
      <c r="C113"/>
      <c r="D113"/>
      <c r="E113"/>
      <c r="F113"/>
      <c r="G113"/>
      <c r="H113"/>
      <c r="I113"/>
      <c r="J113"/>
      <c r="K113"/>
    </row>
    <row r="114" spans="1:11" ht="15.75" customHeight="1" x14ac:dyDescent="0.2">
      <c r="A114"/>
      <c r="B114"/>
      <c r="C114"/>
      <c r="D114"/>
      <c r="E114"/>
      <c r="F114"/>
      <c r="G114"/>
      <c r="H114"/>
      <c r="I114"/>
      <c r="J114"/>
      <c r="K114"/>
    </row>
    <row r="115" spans="1:11" ht="15.75" customHeight="1" x14ac:dyDescent="0.2">
      <c r="A115"/>
      <c r="B115"/>
      <c r="C115"/>
      <c r="D115"/>
      <c r="E115"/>
      <c r="F115"/>
      <c r="G115"/>
      <c r="H115"/>
      <c r="I115"/>
      <c r="J115"/>
      <c r="K115"/>
    </row>
    <row r="116" spans="1:11" ht="15.75" customHeight="1" x14ac:dyDescent="0.2">
      <c r="A116"/>
      <c r="B116"/>
      <c r="C116"/>
      <c r="D116"/>
      <c r="E116"/>
      <c r="F116"/>
      <c r="G116"/>
      <c r="H116"/>
      <c r="I116"/>
      <c r="J116"/>
      <c r="K116"/>
    </row>
    <row r="117" spans="1:11" ht="15.75" customHeight="1" x14ac:dyDescent="0.2">
      <c r="A117"/>
      <c r="B117"/>
      <c r="C117"/>
      <c r="D117"/>
      <c r="E117"/>
      <c r="F117"/>
      <c r="G117"/>
      <c r="H117"/>
      <c r="I117"/>
      <c r="J117"/>
      <c r="K117"/>
    </row>
    <row r="118" spans="1:11" ht="15.75" customHeight="1" x14ac:dyDescent="0.2">
      <c r="A118"/>
      <c r="B118"/>
      <c r="C118"/>
      <c r="D118"/>
      <c r="E118"/>
      <c r="F118"/>
      <c r="G118"/>
      <c r="H118"/>
      <c r="I118"/>
      <c r="J118"/>
      <c r="K118"/>
    </row>
    <row r="119" spans="1:11" ht="15.75" customHeight="1" x14ac:dyDescent="0.2">
      <c r="A119"/>
      <c r="B119"/>
      <c r="C119"/>
      <c r="D119"/>
      <c r="E119"/>
      <c r="F119"/>
      <c r="G119"/>
      <c r="H119"/>
      <c r="I119"/>
      <c r="J119"/>
      <c r="K119"/>
    </row>
    <row r="120" spans="1:11" ht="15.75" customHeight="1" x14ac:dyDescent="0.2">
      <c r="A120"/>
      <c r="B120"/>
      <c r="C120"/>
      <c r="D120"/>
      <c r="E120"/>
      <c r="F120"/>
      <c r="G120"/>
      <c r="H120"/>
      <c r="I120"/>
      <c r="J120"/>
      <c r="K120"/>
    </row>
    <row r="121" spans="1:11" ht="15.75" customHeight="1" x14ac:dyDescent="0.2">
      <c r="A121"/>
      <c r="B121"/>
      <c r="C121"/>
      <c r="D121"/>
      <c r="E121"/>
      <c r="F121"/>
      <c r="G121"/>
      <c r="H121"/>
      <c r="I121"/>
      <c r="J121"/>
      <c r="K121"/>
    </row>
    <row r="122" spans="1:11" ht="15.75" customHeight="1" x14ac:dyDescent="0.2">
      <c r="A122"/>
      <c r="B122"/>
      <c r="C122"/>
      <c r="D122"/>
      <c r="E122"/>
      <c r="F122"/>
      <c r="G122"/>
      <c r="H122"/>
      <c r="I122"/>
      <c r="J122"/>
      <c r="K122"/>
    </row>
    <row r="123" spans="1:11" ht="15.75" customHeight="1" x14ac:dyDescent="0.2">
      <c r="A123"/>
      <c r="B123"/>
      <c r="C123"/>
      <c r="D123"/>
      <c r="E123"/>
      <c r="F123"/>
      <c r="G123"/>
      <c r="H123"/>
      <c r="I123"/>
      <c r="J123"/>
      <c r="K123"/>
    </row>
    <row r="124" spans="1:11" ht="15.75" customHeight="1" x14ac:dyDescent="0.2">
      <c r="A124"/>
      <c r="B124"/>
      <c r="C124"/>
      <c r="D124"/>
      <c r="E124"/>
      <c r="F124"/>
      <c r="G124"/>
      <c r="H124"/>
      <c r="I124"/>
      <c r="J124"/>
      <c r="K124"/>
    </row>
    <row r="125" spans="1:11" ht="15.75" customHeight="1" x14ac:dyDescent="0.2">
      <c r="A125"/>
      <c r="B125"/>
      <c r="C125"/>
      <c r="D125"/>
      <c r="E125"/>
      <c r="F125"/>
      <c r="G125"/>
      <c r="H125"/>
      <c r="I125"/>
      <c r="J125"/>
      <c r="K125"/>
    </row>
    <row r="126" spans="1:11" ht="15.75" customHeight="1" x14ac:dyDescent="0.2">
      <c r="A126"/>
      <c r="B126"/>
      <c r="C126"/>
      <c r="D126"/>
      <c r="E126"/>
      <c r="F126"/>
      <c r="G126"/>
      <c r="H126"/>
      <c r="I126"/>
      <c r="J126"/>
      <c r="K126"/>
    </row>
    <row r="127" spans="1:11" ht="15.75" customHeight="1" x14ac:dyDescent="0.2">
      <c r="A127"/>
      <c r="B127"/>
      <c r="C127"/>
      <c r="D127"/>
      <c r="E127"/>
      <c r="F127"/>
      <c r="G127"/>
      <c r="H127"/>
      <c r="I127"/>
      <c r="J127"/>
      <c r="K127"/>
    </row>
    <row r="128" spans="1:11" ht="15.75" customHeight="1" x14ac:dyDescent="0.2">
      <c r="A128"/>
      <c r="B128"/>
      <c r="C128"/>
      <c r="D128"/>
      <c r="E128"/>
      <c r="F128"/>
      <c r="G128"/>
      <c r="H128"/>
      <c r="I128"/>
      <c r="J128"/>
      <c r="K128"/>
    </row>
    <row r="129" spans="1:11" ht="15.75" customHeight="1" x14ac:dyDescent="0.2">
      <c r="A129"/>
      <c r="B129"/>
      <c r="C129"/>
      <c r="D129"/>
      <c r="E129"/>
      <c r="F129"/>
      <c r="G129"/>
      <c r="H129"/>
      <c r="I129"/>
      <c r="J129"/>
      <c r="K129"/>
    </row>
    <row r="130" spans="1:11" ht="15.75" customHeight="1" x14ac:dyDescent="0.2">
      <c r="A130"/>
      <c r="B130"/>
      <c r="C130"/>
      <c r="D130"/>
      <c r="E130"/>
      <c r="F130"/>
      <c r="G130"/>
      <c r="H130"/>
      <c r="I130"/>
      <c r="J130"/>
      <c r="K130"/>
    </row>
    <row r="131" spans="1:11" ht="15.75" customHeight="1" x14ac:dyDescent="0.2">
      <c r="A131"/>
      <c r="B131"/>
      <c r="C131"/>
      <c r="D131"/>
      <c r="E131"/>
      <c r="F131"/>
      <c r="G131"/>
      <c r="H131"/>
      <c r="I131"/>
      <c r="J131"/>
      <c r="K131"/>
    </row>
    <row r="132" spans="1:11" ht="15.75" customHeight="1" x14ac:dyDescent="0.2">
      <c r="A132"/>
      <c r="B132"/>
      <c r="C132"/>
      <c r="D132"/>
      <c r="E132"/>
      <c r="F132"/>
      <c r="G132"/>
      <c r="H132"/>
      <c r="I132"/>
      <c r="J132"/>
      <c r="K132"/>
    </row>
    <row r="133" spans="1:11" ht="15.75" customHeight="1" x14ac:dyDescent="0.2">
      <c r="A133"/>
      <c r="B133"/>
      <c r="C133"/>
      <c r="D133"/>
      <c r="E133"/>
      <c r="F133"/>
      <c r="G133"/>
      <c r="H133"/>
      <c r="I133"/>
      <c r="J133"/>
      <c r="K133"/>
    </row>
    <row r="134" spans="1:11" ht="15.75" customHeight="1" x14ac:dyDescent="0.2">
      <c r="A134"/>
      <c r="B134"/>
      <c r="C134"/>
      <c r="D134"/>
      <c r="E134"/>
      <c r="F134"/>
      <c r="G134"/>
      <c r="H134"/>
      <c r="I134"/>
      <c r="J134"/>
      <c r="K134"/>
    </row>
    <row r="135" spans="1:11" ht="15.75" customHeight="1" x14ac:dyDescent="0.2">
      <c r="A135"/>
      <c r="B135"/>
      <c r="C135"/>
      <c r="D135"/>
      <c r="E135"/>
      <c r="F135"/>
      <c r="G135"/>
      <c r="H135"/>
      <c r="I135"/>
      <c r="J135"/>
      <c r="K135"/>
    </row>
    <row r="136" spans="1:11" ht="15.75" customHeight="1" x14ac:dyDescent="0.2">
      <c r="A136"/>
      <c r="B136"/>
      <c r="C136"/>
      <c r="D136"/>
      <c r="E136"/>
      <c r="F136"/>
      <c r="G136"/>
      <c r="H136"/>
      <c r="I136"/>
      <c r="J136"/>
      <c r="K136"/>
    </row>
    <row r="137" spans="1:11" ht="15.75" customHeight="1" x14ac:dyDescent="0.2">
      <c r="A137"/>
      <c r="B137"/>
      <c r="C137"/>
      <c r="D137"/>
      <c r="E137"/>
      <c r="F137"/>
      <c r="G137"/>
      <c r="H137"/>
      <c r="I137"/>
      <c r="J137"/>
      <c r="K137"/>
    </row>
    <row r="138" spans="1:11" ht="15.75" customHeight="1" x14ac:dyDescent="0.2">
      <c r="A138"/>
      <c r="B138"/>
      <c r="C138"/>
      <c r="D138"/>
      <c r="E138"/>
      <c r="F138"/>
      <c r="G138"/>
      <c r="H138"/>
      <c r="I138"/>
      <c r="J138"/>
      <c r="K138"/>
    </row>
    <row r="139" spans="1:11" ht="15.75" customHeight="1" x14ac:dyDescent="0.2">
      <c r="A139"/>
      <c r="B139"/>
      <c r="C139"/>
      <c r="D139"/>
      <c r="E139"/>
      <c r="F139"/>
      <c r="G139"/>
      <c r="H139"/>
      <c r="I139"/>
      <c r="J139"/>
      <c r="K139"/>
    </row>
    <row r="140" spans="1:11" ht="15.75" customHeight="1" x14ac:dyDescent="0.2">
      <c r="A140"/>
      <c r="B140"/>
      <c r="C140"/>
      <c r="D140"/>
      <c r="E140"/>
      <c r="F140"/>
      <c r="G140"/>
      <c r="H140"/>
      <c r="I140"/>
      <c r="J140"/>
      <c r="K140"/>
    </row>
    <row r="141" spans="1:11" ht="15.75" customHeight="1" x14ac:dyDescent="0.2">
      <c r="A141"/>
      <c r="B141"/>
      <c r="C141"/>
      <c r="D141"/>
      <c r="E141"/>
      <c r="F141"/>
      <c r="G141"/>
      <c r="H141"/>
      <c r="I141"/>
      <c r="J141"/>
      <c r="K141"/>
    </row>
    <row r="142" spans="1:11" ht="15.75" customHeight="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ht="15.75" customHeight="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ht="15.75" customHeight="1" x14ac:dyDescent="0.2">
      <c r="A144"/>
      <c r="B144"/>
      <c r="C144"/>
      <c r="D144"/>
      <c r="E144"/>
      <c r="F144"/>
      <c r="G144"/>
      <c r="H144"/>
      <c r="I144"/>
      <c r="J144"/>
      <c r="K144"/>
    </row>
    <row r="145" spans="1:13" ht="15.75" customHeight="1" x14ac:dyDescent="0.2">
      <c r="A145"/>
      <c r="B145"/>
      <c r="C145"/>
      <c r="D145"/>
      <c r="E145"/>
      <c r="F145"/>
      <c r="G145"/>
      <c r="H145"/>
      <c r="I145"/>
      <c r="J145"/>
      <c r="K145"/>
    </row>
    <row r="146" spans="1:13" ht="15.75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.7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.7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.7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.7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.7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.7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.7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.7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.7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.7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.7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.7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.7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.7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customFormat="1" ht="15.75" customHeight="1" x14ac:dyDescent="0.2"/>
    <row r="162" customFormat="1" ht="15.75" customHeight="1" x14ac:dyDescent="0.2"/>
    <row r="163" customFormat="1" ht="15.75" customHeight="1" x14ac:dyDescent="0.2"/>
    <row r="164" customFormat="1" ht="15.75" customHeight="1" x14ac:dyDescent="0.2"/>
    <row r="165" customFormat="1" ht="15.75" customHeight="1" x14ac:dyDescent="0.2"/>
    <row r="166" customFormat="1" ht="15.75" customHeight="1" x14ac:dyDescent="0.2"/>
    <row r="167" customFormat="1" ht="15.75" customHeight="1" x14ac:dyDescent="0.2"/>
    <row r="168" customFormat="1" ht="15.75" customHeight="1" x14ac:dyDescent="0.2"/>
    <row r="169" customFormat="1" ht="15.75" customHeight="1" x14ac:dyDescent="0.2"/>
    <row r="170" customFormat="1" ht="15.75" customHeight="1" x14ac:dyDescent="0.2"/>
    <row r="171" customFormat="1" ht="15.75" customHeight="1" x14ac:dyDescent="0.2"/>
    <row r="172" customFormat="1" ht="15.75" customHeight="1" x14ac:dyDescent="0.2"/>
    <row r="173" customFormat="1" ht="15.75" customHeight="1" x14ac:dyDescent="0.2"/>
    <row r="174" customFormat="1" ht="15.75" customHeight="1" x14ac:dyDescent="0.2"/>
    <row r="175" customFormat="1" ht="15.75" customHeight="1" x14ac:dyDescent="0.2"/>
    <row r="176" customFormat="1" ht="15.75" customHeight="1" x14ac:dyDescent="0.2"/>
    <row r="177" customFormat="1" ht="15.75" customHeight="1" x14ac:dyDescent="0.2"/>
    <row r="178" customFormat="1" ht="15.75" customHeight="1" x14ac:dyDescent="0.2"/>
    <row r="179" customFormat="1" ht="15.75" customHeight="1" x14ac:dyDescent="0.2"/>
    <row r="180" customFormat="1" ht="15.75" customHeight="1" x14ac:dyDescent="0.2"/>
    <row r="181" customFormat="1" ht="15.75" customHeight="1" x14ac:dyDescent="0.2"/>
    <row r="182" customFormat="1" ht="15.75" customHeight="1" x14ac:dyDescent="0.2"/>
    <row r="183" customFormat="1" ht="15.75" customHeight="1" x14ac:dyDescent="0.2"/>
    <row r="184" customFormat="1" ht="15.75" customHeight="1" x14ac:dyDescent="0.2"/>
    <row r="185" customFormat="1" ht="15.75" customHeight="1" x14ac:dyDescent="0.2"/>
    <row r="186" customFormat="1" ht="15.75" customHeight="1" x14ac:dyDescent="0.2"/>
    <row r="187" customFormat="1" ht="15.75" customHeight="1" x14ac:dyDescent="0.2"/>
    <row r="188" customFormat="1" ht="15.75" customHeight="1" x14ac:dyDescent="0.2"/>
    <row r="189" customFormat="1" ht="15.75" customHeight="1" x14ac:dyDescent="0.2"/>
    <row r="190" customFormat="1" ht="15.75" customHeight="1" x14ac:dyDescent="0.2"/>
    <row r="191" customFormat="1" ht="15.75" customHeight="1" x14ac:dyDescent="0.2"/>
    <row r="192" customFormat="1" ht="15.75" customHeight="1" x14ac:dyDescent="0.2"/>
    <row r="193" customFormat="1" ht="15.75" customHeight="1" x14ac:dyDescent="0.2"/>
    <row r="194" customFormat="1" ht="15.75" customHeight="1" x14ac:dyDescent="0.2"/>
    <row r="195" customFormat="1" ht="15.75" customHeight="1" x14ac:dyDescent="0.2"/>
    <row r="196" customFormat="1" ht="15.75" customHeight="1" x14ac:dyDescent="0.2"/>
    <row r="197" customFormat="1" ht="15.75" customHeight="1" x14ac:dyDescent="0.2"/>
    <row r="198" customFormat="1" ht="15.75" customHeight="1" x14ac:dyDescent="0.2"/>
    <row r="199" customFormat="1" ht="15.75" customHeight="1" x14ac:dyDescent="0.2"/>
    <row r="200" customFormat="1" ht="15.75" customHeight="1" x14ac:dyDescent="0.2"/>
    <row r="201" customFormat="1" ht="15.75" customHeight="1" x14ac:dyDescent="0.2"/>
    <row r="202" customFormat="1" ht="15.75" customHeight="1" x14ac:dyDescent="0.2"/>
    <row r="203" customFormat="1" ht="15.75" customHeight="1" x14ac:dyDescent="0.2"/>
    <row r="204" customFormat="1" ht="15.75" customHeight="1" x14ac:dyDescent="0.2"/>
    <row r="205" customFormat="1" ht="15.75" customHeight="1" x14ac:dyDescent="0.2"/>
    <row r="206" customFormat="1" ht="15.75" customHeight="1" x14ac:dyDescent="0.2"/>
    <row r="207" customFormat="1" ht="15.75" customHeight="1" x14ac:dyDescent="0.2"/>
    <row r="208" customFormat="1" ht="15.75" customHeight="1" x14ac:dyDescent="0.2"/>
    <row r="209" customFormat="1" ht="15.75" customHeight="1" x14ac:dyDescent="0.2"/>
    <row r="210" customFormat="1" ht="15.75" customHeight="1" x14ac:dyDescent="0.2"/>
    <row r="211" customFormat="1" ht="15.75" customHeight="1" x14ac:dyDescent="0.2"/>
    <row r="212" customFormat="1" ht="15.75" customHeight="1" x14ac:dyDescent="0.2"/>
    <row r="213" customFormat="1" ht="15.75" customHeight="1" x14ac:dyDescent="0.2"/>
    <row r="214" customFormat="1" ht="15.75" customHeight="1" x14ac:dyDescent="0.2"/>
    <row r="215" customFormat="1" ht="15.75" customHeight="1" x14ac:dyDescent="0.2"/>
    <row r="216" customFormat="1" ht="15.75" customHeight="1" x14ac:dyDescent="0.2"/>
    <row r="217" customFormat="1" ht="15.75" customHeight="1" x14ac:dyDescent="0.2"/>
    <row r="218" customFormat="1" ht="15.75" customHeight="1" x14ac:dyDescent="0.2"/>
    <row r="219" customFormat="1" ht="15.75" customHeight="1" x14ac:dyDescent="0.2"/>
    <row r="220" customFormat="1" ht="15.75" customHeight="1" x14ac:dyDescent="0.2"/>
    <row r="221" customFormat="1" ht="15.75" customHeight="1" x14ac:dyDescent="0.2"/>
    <row r="222" customFormat="1" ht="15.75" customHeight="1" x14ac:dyDescent="0.2"/>
    <row r="223" customFormat="1" ht="15.75" customHeight="1" x14ac:dyDescent="0.2"/>
    <row r="224" customFormat="1" ht="15.75" customHeight="1" x14ac:dyDescent="0.2"/>
    <row r="225" customFormat="1" ht="15.75" customHeight="1" x14ac:dyDescent="0.2"/>
    <row r="226" customFormat="1" ht="15.75" customHeight="1" x14ac:dyDescent="0.2"/>
    <row r="227" customFormat="1" ht="15.75" customHeight="1" x14ac:dyDescent="0.2"/>
    <row r="228" customFormat="1" ht="15.75" customHeight="1" x14ac:dyDescent="0.2"/>
    <row r="229" customFormat="1" ht="15.75" customHeight="1" x14ac:dyDescent="0.2"/>
    <row r="230" customFormat="1" ht="15.75" customHeight="1" x14ac:dyDescent="0.2"/>
    <row r="231" customFormat="1" ht="15.75" customHeight="1" x14ac:dyDescent="0.2"/>
    <row r="232" customFormat="1" ht="15.75" customHeight="1" x14ac:dyDescent="0.2"/>
    <row r="233" customFormat="1" ht="15.75" customHeight="1" x14ac:dyDescent="0.2"/>
    <row r="234" customFormat="1" ht="15.75" customHeight="1" x14ac:dyDescent="0.2"/>
    <row r="235" customFormat="1" ht="15.75" customHeight="1" x14ac:dyDescent="0.2"/>
    <row r="236" customFormat="1" ht="15.75" customHeight="1" x14ac:dyDescent="0.2"/>
    <row r="237" customFormat="1" ht="15.75" customHeight="1" x14ac:dyDescent="0.2"/>
    <row r="238" customFormat="1" ht="15.75" customHeight="1" x14ac:dyDescent="0.2"/>
    <row r="239" customFormat="1" ht="15.75" customHeight="1" x14ac:dyDescent="0.2"/>
    <row r="240" customFormat="1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spans="1:13" ht="15.7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5.7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5.7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5.7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5.75" customHeight="1" x14ac:dyDescent="0.25">
      <c r="A453"/>
      <c r="B453"/>
      <c r="C453"/>
      <c r="D453"/>
      <c r="E453"/>
      <c r="F453"/>
      <c r="G453"/>
      <c r="H453"/>
      <c r="I453"/>
      <c r="L453"/>
      <c r="M453"/>
    </row>
    <row r="454" spans="1:13" ht="15.75" customHeight="1" x14ac:dyDescent="0.25">
      <c r="A454"/>
      <c r="B454"/>
      <c r="C454"/>
      <c r="D454"/>
      <c r="E454"/>
      <c r="F454"/>
      <c r="G454"/>
      <c r="H454"/>
      <c r="I454"/>
      <c r="L454"/>
      <c r="M454"/>
    </row>
    <row r="455" spans="1:13" ht="15.75" customHeight="1" x14ac:dyDescent="0.25">
      <c r="A455"/>
      <c r="B455"/>
      <c r="C455"/>
      <c r="D455"/>
      <c r="E455"/>
      <c r="F455"/>
      <c r="G455"/>
      <c r="H455"/>
      <c r="I455"/>
      <c r="L455"/>
      <c r="M455"/>
    </row>
    <row r="456" spans="1:13" ht="15.75" customHeight="1" x14ac:dyDescent="0.25">
      <c r="A456"/>
      <c r="B456"/>
      <c r="C456"/>
      <c r="D456"/>
      <c r="E456"/>
      <c r="F456"/>
      <c r="G456"/>
      <c r="H456"/>
      <c r="I456"/>
      <c r="L456"/>
      <c r="M456"/>
    </row>
    <row r="457" spans="1:13" ht="15.75" customHeight="1" x14ac:dyDescent="0.25">
      <c r="A457"/>
      <c r="B457"/>
      <c r="C457"/>
      <c r="D457"/>
      <c r="E457"/>
      <c r="F457"/>
      <c r="G457"/>
      <c r="H457"/>
      <c r="I457"/>
      <c r="L457"/>
      <c r="M457"/>
    </row>
    <row r="458" spans="1:13" ht="15.75" customHeight="1" x14ac:dyDescent="0.25">
      <c r="L458"/>
      <c r="M458"/>
    </row>
    <row r="459" spans="1:13" ht="15.75" customHeight="1" x14ac:dyDescent="0.25">
      <c r="L459"/>
      <c r="M459"/>
    </row>
    <row r="460" spans="1:13" ht="15.75" customHeight="1" x14ac:dyDescent="0.25">
      <c r="L460"/>
      <c r="M460"/>
    </row>
    <row r="461" spans="1:13" ht="15.75" customHeight="1" x14ac:dyDescent="0.25">
      <c r="L461"/>
      <c r="M461"/>
    </row>
    <row r="462" spans="1:13" ht="15.75" customHeight="1" x14ac:dyDescent="0.25">
      <c r="L462"/>
      <c r="M462"/>
    </row>
    <row r="463" spans="1:13" ht="15.75" customHeight="1" x14ac:dyDescent="0.25">
      <c r="L463"/>
      <c r="M463"/>
    </row>
    <row r="464" spans="1:13" ht="15.75" customHeight="1" x14ac:dyDescent="0.25">
      <c r="L464"/>
      <c r="M464"/>
    </row>
    <row r="465" spans="12:13" ht="15.75" customHeight="1" x14ac:dyDescent="0.25">
      <c r="L465"/>
      <c r="M465"/>
    </row>
    <row r="466" spans="12:13" ht="15.75" customHeight="1" x14ac:dyDescent="0.25">
      <c r="L466"/>
      <c r="M466"/>
    </row>
    <row r="467" spans="12:13" ht="15.75" customHeight="1" x14ac:dyDescent="0.25">
      <c r="L467"/>
      <c r="M467"/>
    </row>
    <row r="468" spans="12:13" ht="15.75" customHeight="1" x14ac:dyDescent="0.25">
      <c r="L468"/>
      <c r="M468"/>
    </row>
    <row r="469" spans="12:13" ht="15.75" customHeight="1" x14ac:dyDescent="0.25">
      <c r="L469"/>
      <c r="M469"/>
    </row>
    <row r="470" spans="12:13" ht="15.75" customHeight="1" x14ac:dyDescent="0.25">
      <c r="L470"/>
      <c r="M470"/>
    </row>
    <row r="471" spans="12:13" ht="15.75" customHeight="1" x14ac:dyDescent="0.25">
      <c r="L471"/>
      <c r="M471"/>
    </row>
    <row r="472" spans="12:13" ht="15.75" customHeight="1" x14ac:dyDescent="0.25">
      <c r="L472"/>
      <c r="M472"/>
    </row>
    <row r="473" spans="12:13" ht="15.75" customHeight="1" x14ac:dyDescent="0.25">
      <c r="L473"/>
      <c r="M473"/>
    </row>
    <row r="474" spans="12:13" ht="15.75" customHeight="1" x14ac:dyDescent="0.25">
      <c r="L474"/>
      <c r="M474"/>
    </row>
    <row r="475" spans="12:13" ht="15.75" customHeight="1" x14ac:dyDescent="0.25">
      <c r="L475"/>
      <c r="M475"/>
    </row>
    <row r="476" spans="12:13" ht="15.75" customHeight="1" x14ac:dyDescent="0.25">
      <c r="L476"/>
      <c r="M476"/>
    </row>
    <row r="477" spans="12:13" ht="15.75" customHeight="1" x14ac:dyDescent="0.25">
      <c r="L477"/>
      <c r="M477"/>
    </row>
    <row r="478" spans="12:13" ht="15.75" customHeight="1" x14ac:dyDescent="0.25">
      <c r="L478"/>
      <c r="M478"/>
    </row>
    <row r="479" spans="12:13" ht="15.75" customHeight="1" x14ac:dyDescent="0.25">
      <c r="L479"/>
      <c r="M479"/>
    </row>
    <row r="480" spans="12:13" ht="15.75" customHeight="1" x14ac:dyDescent="0.25">
      <c r="L480"/>
      <c r="M480"/>
    </row>
    <row r="481" spans="12:13" ht="15.75" customHeight="1" x14ac:dyDescent="0.25">
      <c r="L481"/>
      <c r="M481"/>
    </row>
    <row r="482" spans="12:13" ht="15.75" customHeight="1" x14ac:dyDescent="0.25">
      <c r="L482"/>
      <c r="M482"/>
    </row>
    <row r="483" spans="12:13" ht="15.75" customHeight="1" x14ac:dyDescent="0.25">
      <c r="L483"/>
      <c r="M483"/>
    </row>
    <row r="484" spans="12:13" ht="15.75" customHeight="1" x14ac:dyDescent="0.25">
      <c r="L484"/>
      <c r="M484"/>
    </row>
    <row r="485" spans="12:13" ht="15.75" customHeight="1" x14ac:dyDescent="0.25">
      <c r="L485"/>
      <c r="M485"/>
    </row>
    <row r="486" spans="12:13" ht="15.75" customHeight="1" x14ac:dyDescent="0.25">
      <c r="L486"/>
      <c r="M486"/>
    </row>
    <row r="487" spans="12:13" ht="15.75" customHeight="1" x14ac:dyDescent="0.25">
      <c r="L487"/>
      <c r="M487"/>
    </row>
    <row r="488" spans="12:13" ht="15.75" customHeight="1" x14ac:dyDescent="0.25">
      <c r="L488"/>
      <c r="M488"/>
    </row>
    <row r="489" spans="12:13" ht="15.75" customHeight="1" x14ac:dyDescent="0.25">
      <c r="L489"/>
      <c r="M489"/>
    </row>
    <row r="490" spans="12:13" ht="15.75" customHeight="1" x14ac:dyDescent="0.25">
      <c r="L490"/>
      <c r="M490"/>
    </row>
    <row r="491" spans="12:13" ht="15.75" customHeight="1" x14ac:dyDescent="0.25">
      <c r="L491"/>
      <c r="M491"/>
    </row>
    <row r="492" spans="12:13" ht="15.75" customHeight="1" x14ac:dyDescent="0.25">
      <c r="L492"/>
      <c r="M492"/>
    </row>
    <row r="493" spans="12:13" ht="15.75" customHeight="1" x14ac:dyDescent="0.25">
      <c r="L493"/>
      <c r="M493"/>
    </row>
    <row r="494" spans="12:13" ht="15.75" customHeight="1" x14ac:dyDescent="0.25">
      <c r="L494"/>
      <c r="M494"/>
    </row>
    <row r="495" spans="12:13" ht="15.75" customHeight="1" x14ac:dyDescent="0.25">
      <c r="L495"/>
      <c r="M495"/>
    </row>
    <row r="496" spans="12:13" ht="15.75" customHeight="1" x14ac:dyDescent="0.25">
      <c r="L496"/>
      <c r="M496"/>
    </row>
    <row r="497" spans="12:13" ht="15.75" customHeight="1" x14ac:dyDescent="0.25">
      <c r="L497"/>
      <c r="M497"/>
    </row>
    <row r="498" spans="12:13" ht="15.75" customHeight="1" x14ac:dyDescent="0.25">
      <c r="L498"/>
      <c r="M498"/>
    </row>
    <row r="499" spans="12:13" ht="15.75" customHeight="1" x14ac:dyDescent="0.25">
      <c r="L499"/>
      <c r="M499"/>
    </row>
    <row r="500" spans="12:13" ht="15.75" customHeight="1" x14ac:dyDescent="0.25">
      <c r="L500"/>
      <c r="M500"/>
    </row>
    <row r="501" spans="12:13" ht="15.75" customHeight="1" x14ac:dyDescent="0.25">
      <c r="L501"/>
      <c r="M501"/>
    </row>
    <row r="502" spans="12:13" ht="15.75" customHeight="1" x14ac:dyDescent="0.25">
      <c r="L502"/>
      <c r="M502"/>
    </row>
    <row r="503" spans="12:13" ht="15.75" customHeight="1" x14ac:dyDescent="0.25">
      <c r="L503"/>
      <c r="M503"/>
    </row>
    <row r="504" spans="12:13" ht="15.75" customHeight="1" x14ac:dyDescent="0.25">
      <c r="L504"/>
      <c r="M504"/>
    </row>
    <row r="505" spans="12:13" ht="15.75" customHeight="1" x14ac:dyDescent="0.25">
      <c r="L505"/>
      <c r="M505"/>
    </row>
    <row r="506" spans="12:13" ht="15.75" customHeight="1" x14ac:dyDescent="0.25">
      <c r="L506"/>
      <c r="M506"/>
    </row>
    <row r="507" spans="12:13" ht="15.75" customHeight="1" x14ac:dyDescent="0.25">
      <c r="L507"/>
      <c r="M507"/>
    </row>
    <row r="508" spans="12:13" ht="15.75" customHeight="1" x14ac:dyDescent="0.25">
      <c r="L508"/>
      <c r="M508"/>
    </row>
    <row r="509" spans="12:13" ht="15.75" customHeight="1" x14ac:dyDescent="0.25">
      <c r="L509"/>
      <c r="M509"/>
    </row>
    <row r="510" spans="12:13" ht="15.75" customHeight="1" x14ac:dyDescent="0.25">
      <c r="L510"/>
      <c r="M510"/>
    </row>
    <row r="511" spans="12:13" ht="15.75" customHeight="1" x14ac:dyDescent="0.25">
      <c r="L511"/>
      <c r="M511"/>
    </row>
    <row r="512" spans="12:13" ht="15.75" customHeight="1" x14ac:dyDescent="0.25">
      <c r="L512"/>
      <c r="M512"/>
    </row>
    <row r="513" spans="12:13" ht="15.75" customHeight="1" x14ac:dyDescent="0.25">
      <c r="L513"/>
      <c r="M513"/>
    </row>
    <row r="514" spans="12:13" ht="15.75" customHeight="1" x14ac:dyDescent="0.25">
      <c r="L514"/>
      <c r="M514"/>
    </row>
    <row r="515" spans="12:13" ht="15.75" customHeight="1" x14ac:dyDescent="0.25">
      <c r="L515"/>
      <c r="M515"/>
    </row>
    <row r="516" spans="12:13" ht="15.75" customHeight="1" x14ac:dyDescent="0.25">
      <c r="L516"/>
      <c r="M516"/>
    </row>
    <row r="517" spans="12:13" ht="15.75" customHeight="1" x14ac:dyDescent="0.25">
      <c r="L517"/>
      <c r="M517"/>
    </row>
    <row r="518" spans="12:13" ht="15.75" customHeight="1" x14ac:dyDescent="0.25">
      <c r="L518"/>
      <c r="M518"/>
    </row>
    <row r="519" spans="12:13" ht="15.75" customHeight="1" x14ac:dyDescent="0.25">
      <c r="L519"/>
      <c r="M519"/>
    </row>
    <row r="520" spans="12:13" ht="15.75" customHeight="1" x14ac:dyDescent="0.25">
      <c r="L520"/>
      <c r="M520"/>
    </row>
    <row r="521" spans="12:13" ht="15.75" customHeight="1" x14ac:dyDescent="0.25">
      <c r="L521"/>
      <c r="M521"/>
    </row>
    <row r="522" spans="12:13" ht="15.75" customHeight="1" x14ac:dyDescent="0.25">
      <c r="L522"/>
      <c r="M522"/>
    </row>
    <row r="523" spans="12:13" ht="15.75" customHeight="1" x14ac:dyDescent="0.25">
      <c r="L523"/>
      <c r="M523"/>
    </row>
    <row r="524" spans="12:13" ht="15.75" customHeight="1" x14ac:dyDescent="0.25">
      <c r="L524"/>
      <c r="M524"/>
    </row>
    <row r="525" spans="12:13" ht="15.75" customHeight="1" x14ac:dyDescent="0.25">
      <c r="L525"/>
      <c r="M525"/>
    </row>
    <row r="526" spans="12:13" ht="15.75" customHeight="1" x14ac:dyDescent="0.25">
      <c r="L526"/>
      <c r="M526"/>
    </row>
    <row r="527" spans="12:13" ht="15.75" customHeight="1" x14ac:dyDescent="0.25">
      <c r="L527"/>
      <c r="M527"/>
    </row>
    <row r="528" spans="12:13" ht="15.75" customHeight="1" x14ac:dyDescent="0.25">
      <c r="L528"/>
      <c r="M528"/>
    </row>
    <row r="529" spans="12:13" ht="15.75" customHeight="1" x14ac:dyDescent="0.25">
      <c r="L529"/>
      <c r="M529"/>
    </row>
    <row r="530" spans="12:13" ht="15.75" customHeight="1" x14ac:dyDescent="0.25">
      <c r="L530"/>
      <c r="M530"/>
    </row>
    <row r="531" spans="12:13" ht="15.75" customHeight="1" x14ac:dyDescent="0.25">
      <c r="L531"/>
      <c r="M531"/>
    </row>
    <row r="532" spans="12:13" ht="15.75" customHeight="1" x14ac:dyDescent="0.25">
      <c r="L532"/>
      <c r="M532"/>
    </row>
    <row r="533" spans="12:13" ht="15.75" customHeight="1" x14ac:dyDescent="0.25">
      <c r="L533"/>
      <c r="M533"/>
    </row>
    <row r="534" spans="12:13" ht="15.75" customHeight="1" x14ac:dyDescent="0.25">
      <c r="L534"/>
      <c r="M534"/>
    </row>
    <row r="535" spans="12:13" ht="15.75" customHeight="1" x14ac:dyDescent="0.25">
      <c r="L535"/>
      <c r="M535"/>
    </row>
    <row r="536" spans="12:13" ht="15.75" customHeight="1" x14ac:dyDescent="0.25">
      <c r="L536"/>
      <c r="M536"/>
    </row>
    <row r="537" spans="12:13" ht="15.75" customHeight="1" x14ac:dyDescent="0.25">
      <c r="L537"/>
      <c r="M537"/>
    </row>
    <row r="538" spans="12:13" ht="15.75" customHeight="1" x14ac:dyDescent="0.25">
      <c r="L538"/>
      <c r="M538"/>
    </row>
    <row r="539" spans="12:13" ht="15.75" customHeight="1" x14ac:dyDescent="0.25">
      <c r="L539"/>
      <c r="M539"/>
    </row>
    <row r="540" spans="12:13" ht="15.75" customHeight="1" x14ac:dyDescent="0.25">
      <c r="L540"/>
      <c r="M540"/>
    </row>
    <row r="541" spans="12:13" ht="15.75" customHeight="1" x14ac:dyDescent="0.25">
      <c r="L541"/>
      <c r="M541"/>
    </row>
    <row r="542" spans="12:13" ht="15.75" customHeight="1" x14ac:dyDescent="0.25">
      <c r="L542"/>
      <c r="M542"/>
    </row>
    <row r="543" spans="12:13" ht="15.75" customHeight="1" x14ac:dyDescent="0.25">
      <c r="L543"/>
      <c r="M543"/>
    </row>
    <row r="544" spans="12:13" ht="15.75" customHeight="1" x14ac:dyDescent="0.25">
      <c r="L544"/>
      <c r="M544"/>
    </row>
    <row r="545" spans="12:13" ht="15.75" customHeight="1" x14ac:dyDescent="0.25">
      <c r="L545"/>
      <c r="M545"/>
    </row>
    <row r="546" spans="12:13" ht="15.75" customHeight="1" x14ac:dyDescent="0.25">
      <c r="L546"/>
      <c r="M546"/>
    </row>
    <row r="547" spans="12:13" ht="15.75" customHeight="1" x14ac:dyDescent="0.25">
      <c r="L547"/>
      <c r="M547"/>
    </row>
    <row r="548" spans="12:13" ht="15.75" customHeight="1" x14ac:dyDescent="0.25">
      <c r="L548"/>
      <c r="M548"/>
    </row>
    <row r="549" spans="12:13" ht="15.75" customHeight="1" x14ac:dyDescent="0.25">
      <c r="L549"/>
      <c r="M549"/>
    </row>
    <row r="550" spans="12:13" ht="15.75" customHeight="1" x14ac:dyDescent="0.25">
      <c r="L550"/>
      <c r="M550"/>
    </row>
    <row r="551" spans="12:13" ht="15.75" customHeight="1" x14ac:dyDescent="0.25">
      <c r="L551"/>
      <c r="M551"/>
    </row>
    <row r="552" spans="12:13" ht="15.75" customHeight="1" x14ac:dyDescent="0.25">
      <c r="L552"/>
      <c r="M552"/>
    </row>
    <row r="553" spans="12:13" ht="15.75" customHeight="1" x14ac:dyDescent="0.25">
      <c r="L553"/>
      <c r="M553"/>
    </row>
    <row r="554" spans="12:13" ht="15.75" customHeight="1" x14ac:dyDescent="0.25">
      <c r="L554"/>
      <c r="M554"/>
    </row>
    <row r="555" spans="12:13" ht="15.75" customHeight="1" x14ac:dyDescent="0.25">
      <c r="L555"/>
      <c r="M555"/>
    </row>
    <row r="556" spans="12:13" ht="15.75" customHeight="1" x14ac:dyDescent="0.25">
      <c r="L556"/>
      <c r="M556"/>
    </row>
    <row r="557" spans="12:13" ht="15.75" customHeight="1" x14ac:dyDescent="0.25">
      <c r="L557"/>
      <c r="M557"/>
    </row>
    <row r="558" spans="12:13" ht="15.75" customHeight="1" x14ac:dyDescent="0.25">
      <c r="L558"/>
      <c r="M558"/>
    </row>
    <row r="559" spans="12:13" ht="15.75" customHeight="1" x14ac:dyDescent="0.25">
      <c r="L559"/>
      <c r="M559"/>
    </row>
    <row r="560" spans="12:13" ht="15.75" customHeight="1" x14ac:dyDescent="0.25">
      <c r="L560"/>
      <c r="M560"/>
    </row>
    <row r="561" spans="12:13" ht="15.75" customHeight="1" x14ac:dyDescent="0.25">
      <c r="L561"/>
      <c r="M561"/>
    </row>
    <row r="562" spans="12:13" ht="15.75" customHeight="1" x14ac:dyDescent="0.25">
      <c r="L562"/>
      <c r="M562"/>
    </row>
    <row r="563" spans="12:13" ht="15.75" customHeight="1" x14ac:dyDescent="0.25">
      <c r="L563"/>
      <c r="M563"/>
    </row>
    <row r="564" spans="12:13" ht="15.75" customHeight="1" x14ac:dyDescent="0.25">
      <c r="L564"/>
      <c r="M564"/>
    </row>
    <row r="565" spans="12:13" ht="15.75" customHeight="1" x14ac:dyDescent="0.25">
      <c r="L565"/>
      <c r="M565"/>
    </row>
    <row r="566" spans="12:13" ht="15.75" customHeight="1" x14ac:dyDescent="0.25">
      <c r="L566"/>
      <c r="M566"/>
    </row>
    <row r="567" spans="12:13" ht="15.75" customHeight="1" x14ac:dyDescent="0.25">
      <c r="L567"/>
      <c r="M567"/>
    </row>
    <row r="568" spans="12:13" ht="15.75" customHeight="1" x14ac:dyDescent="0.25">
      <c r="L568"/>
      <c r="M568"/>
    </row>
    <row r="569" spans="12:13" ht="15.75" customHeight="1" x14ac:dyDescent="0.25">
      <c r="L569"/>
      <c r="M569"/>
    </row>
    <row r="570" spans="12:13" ht="15.75" customHeight="1" x14ac:dyDescent="0.25">
      <c r="L570"/>
      <c r="M570"/>
    </row>
    <row r="571" spans="12:13" ht="15.75" customHeight="1" x14ac:dyDescent="0.25">
      <c r="L571"/>
      <c r="M571"/>
    </row>
    <row r="572" spans="12:13" ht="15.75" customHeight="1" x14ac:dyDescent="0.25">
      <c r="L572"/>
      <c r="M572"/>
    </row>
    <row r="573" spans="12:13" ht="15.75" customHeight="1" x14ac:dyDescent="0.25">
      <c r="L573"/>
      <c r="M573"/>
    </row>
    <row r="574" spans="12:13" ht="15.75" customHeight="1" x14ac:dyDescent="0.25">
      <c r="L574"/>
      <c r="M574"/>
    </row>
    <row r="575" spans="12:13" ht="15.75" customHeight="1" x14ac:dyDescent="0.25">
      <c r="L575"/>
      <c r="M575"/>
    </row>
    <row r="576" spans="12:13" ht="15.75" customHeight="1" x14ac:dyDescent="0.25">
      <c r="L576"/>
      <c r="M576"/>
    </row>
    <row r="577" spans="12:13" ht="15.75" customHeight="1" x14ac:dyDescent="0.25">
      <c r="L577"/>
      <c r="M577"/>
    </row>
    <row r="578" spans="12:13" ht="15.75" customHeight="1" x14ac:dyDescent="0.25">
      <c r="L578"/>
      <c r="M578"/>
    </row>
    <row r="579" spans="12:13" ht="15.75" customHeight="1" x14ac:dyDescent="0.25">
      <c r="L579"/>
      <c r="M579"/>
    </row>
    <row r="580" spans="12:13" ht="15.75" customHeight="1" x14ac:dyDescent="0.25">
      <c r="L580"/>
      <c r="M580"/>
    </row>
  </sheetData>
  <mergeCells count="2">
    <mergeCell ref="G8:H8"/>
    <mergeCell ref="G7:H7"/>
  </mergeCells>
  <hyperlinks>
    <hyperlink ref="B4" r:id="rId1"/>
  </hyperlinks>
  <pageMargins left="0.7" right="0.7" top="0.75" bottom="0.75" header="0.3" footer="0.3"/>
  <pageSetup paperSize="9" orientation="portrait" horizontalDpi="1200" verticalDpi="1200" r:id="rId2"/>
  <drawing r:id="rId3"/>
  <legacyDrawing r:id="rId4"/>
  <oleObjects>
    <mc:AlternateContent xmlns:mc="http://schemas.openxmlformats.org/markup-compatibility/2006">
      <mc:Choice Requires="x14">
        <oleObject progId="PBrush" shapeId="3074" r:id="rId5">
          <objectPr defaultSize="0" r:id="rId6">
            <anchor moveWithCells="1">
              <from>
                <xdr:col>9</xdr:col>
                <xdr:colOff>38100</xdr:colOff>
                <xdr:row>28</xdr:row>
                <xdr:rowOff>19050</xdr:rowOff>
              </from>
              <to>
                <xdr:col>14</xdr:col>
                <xdr:colOff>28575</xdr:colOff>
                <xdr:row>34</xdr:row>
                <xdr:rowOff>38100</xdr:rowOff>
              </to>
            </anchor>
          </objectPr>
        </oleObject>
      </mc:Choice>
      <mc:Fallback>
        <oleObject progId="PBrush" shapeId="3074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 summaryRight="0"/>
  </sheetPr>
  <dimension ref="A1:O613"/>
  <sheetViews>
    <sheetView zoomScale="130" zoomScaleNormal="130" workbookViewId="0">
      <pane ySplit="10" topLeftCell="A41" activePane="bottomLeft" state="frozen"/>
      <selection pane="bottomLeft" activeCell="E12" sqref="E12"/>
    </sheetView>
  </sheetViews>
  <sheetFormatPr defaultColWidth="14.42578125" defaultRowHeight="15.75" customHeight="1" x14ac:dyDescent="0.25"/>
  <cols>
    <col min="1" max="1" width="16.42578125" style="14" customWidth="1"/>
    <col min="2" max="2" width="69" style="14" customWidth="1"/>
    <col min="3" max="3" width="9.5703125" style="14" customWidth="1"/>
    <col min="4" max="4" width="10.28515625" style="14" customWidth="1"/>
    <col min="5" max="5" width="9.42578125" style="14" customWidth="1"/>
    <col min="6" max="6" width="9.140625" style="14" customWidth="1"/>
    <col min="7" max="7" width="9.28515625" style="37" customWidth="1"/>
    <col min="8" max="8" width="11.28515625" style="29" customWidth="1"/>
    <col min="9" max="9" width="11.42578125" style="30" customWidth="1"/>
    <col min="10" max="10" width="8.28515625" style="36" customWidth="1"/>
    <col min="11" max="11" width="25.28515625" style="14" customWidth="1"/>
    <col min="12" max="12" width="8" style="14" customWidth="1"/>
    <col min="13" max="13" width="11.7109375" style="14" customWidth="1"/>
    <col min="14" max="14" width="31.42578125" customWidth="1"/>
  </cols>
  <sheetData>
    <row r="1" spans="1:15" ht="15.75" customHeight="1" x14ac:dyDescent="0.25">
      <c r="A1" s="4"/>
      <c r="B1" s="116" t="s">
        <v>7</v>
      </c>
      <c r="C1" s="95" t="s">
        <v>2801</v>
      </c>
      <c r="D1" s="6"/>
      <c r="E1" s="7"/>
      <c r="F1" s="8"/>
      <c r="G1" s="8"/>
      <c r="H1" s="2"/>
      <c r="I1" s="2"/>
      <c r="J1" s="123"/>
      <c r="K1" s="2"/>
      <c r="L1" s="2"/>
      <c r="M1" s="2"/>
      <c r="N1" s="2"/>
    </row>
    <row r="2" spans="1:15" ht="15.75" customHeight="1" x14ac:dyDescent="0.25">
      <c r="A2" s="5" t="s">
        <v>17</v>
      </c>
      <c r="B2" s="5" t="s">
        <v>9</v>
      </c>
      <c r="C2" s="10" t="s">
        <v>2802</v>
      </c>
      <c r="D2" s="10"/>
      <c r="E2" s="11"/>
      <c r="F2" s="12"/>
      <c r="G2" s="12"/>
      <c r="H2" s="12"/>
      <c r="I2" s="13" t="s">
        <v>25</v>
      </c>
      <c r="J2" s="124"/>
      <c r="M2"/>
    </row>
    <row r="3" spans="1:15" ht="15.75" customHeight="1" x14ac:dyDescent="0.25">
      <c r="A3" s="5" t="s">
        <v>8</v>
      </c>
      <c r="B3" s="5" t="s">
        <v>2800</v>
      </c>
      <c r="C3" s="10" t="s">
        <v>2811</v>
      </c>
      <c r="D3" s="10"/>
      <c r="E3" s="11"/>
      <c r="F3" s="12"/>
      <c r="G3" s="12"/>
      <c r="H3" s="12"/>
      <c r="I3" s="13" t="s">
        <v>18</v>
      </c>
      <c r="J3" s="124"/>
      <c r="K3" s="13"/>
      <c r="L3" s="13"/>
      <c r="M3" s="1"/>
    </row>
    <row r="4" spans="1:15" ht="15.75" customHeight="1" x14ac:dyDescent="0.25">
      <c r="A4" s="5" t="s">
        <v>10</v>
      </c>
      <c r="B4" s="15" t="s">
        <v>11</v>
      </c>
      <c r="C4" s="10" t="s">
        <v>2799</v>
      </c>
      <c r="D4" s="10"/>
      <c r="E4" s="10"/>
      <c r="F4" s="10"/>
      <c r="G4" s="10"/>
      <c r="H4" s="10"/>
      <c r="I4" s="13" t="s">
        <v>19</v>
      </c>
      <c r="J4" s="124"/>
      <c r="K4" s="13"/>
      <c r="L4" s="13"/>
      <c r="M4" s="1"/>
    </row>
    <row r="5" spans="1:15" ht="14.25" customHeight="1" x14ac:dyDescent="0.25">
      <c r="A5" s="16"/>
      <c r="B5" s="17" t="s">
        <v>13</v>
      </c>
      <c r="C5" s="38" t="s">
        <v>26</v>
      </c>
      <c r="D5" s="38"/>
      <c r="E5" s="38"/>
      <c r="F5" s="38"/>
      <c r="G5" s="38"/>
      <c r="H5" s="38"/>
      <c r="I5" s="13" t="s">
        <v>20</v>
      </c>
      <c r="J5" s="124"/>
      <c r="K5" s="13"/>
      <c r="L5" s="13"/>
      <c r="M5" s="1"/>
    </row>
    <row r="6" spans="1:15" ht="15" customHeight="1" thickBot="1" x14ac:dyDescent="0.3">
      <c r="A6" s="18" t="s">
        <v>12</v>
      </c>
      <c r="B6" s="19"/>
      <c r="G6" s="14"/>
      <c r="H6" s="14"/>
      <c r="I6" s="13" t="s">
        <v>21</v>
      </c>
      <c r="J6" s="124"/>
      <c r="K6" s="13"/>
      <c r="L6" s="13"/>
      <c r="M6" s="1"/>
    </row>
    <row r="7" spans="1:15" ht="14.25" customHeight="1" thickBot="1" x14ac:dyDescent="0.3">
      <c r="A7" s="18" t="s">
        <v>23</v>
      </c>
      <c r="B7" s="20"/>
      <c r="G7" s="147" t="s">
        <v>2636</v>
      </c>
      <c r="H7" s="147"/>
      <c r="I7" s="13" t="s">
        <v>22</v>
      </c>
      <c r="J7" s="124"/>
      <c r="K7" s="13"/>
      <c r="L7" s="13"/>
      <c r="M7" s="1"/>
    </row>
    <row r="8" spans="1:15" ht="15" customHeight="1" thickBot="1" x14ac:dyDescent="0.3">
      <c r="A8" s="22" t="s">
        <v>14</v>
      </c>
      <c r="B8" s="20"/>
      <c r="C8" s="16"/>
      <c r="D8" s="16"/>
      <c r="E8" s="16"/>
      <c r="F8" s="16"/>
      <c r="G8" s="143">
        <f ca="1">'Ароматизаторы (Разлив)'!I1425+'Ароматизаторы (Флаконы 5,10 мл)'!I2329+'PG,VG,Nictotine,BASE'!I48+'Флаконы (Тара)'!I74</f>
        <v>0</v>
      </c>
      <c r="H8" s="143"/>
      <c r="I8" s="21" t="s">
        <v>172</v>
      </c>
      <c r="J8" s="124"/>
      <c r="K8" s="13"/>
      <c r="L8" s="13"/>
      <c r="M8" s="1"/>
    </row>
    <row r="9" spans="1:15" ht="13.5" customHeight="1" thickBot="1" x14ac:dyDescent="0.3">
      <c r="A9" s="23" t="s">
        <v>15</v>
      </c>
      <c r="B9" s="19"/>
      <c r="C9" s="16"/>
      <c r="D9" s="16"/>
      <c r="E9" s="16"/>
      <c r="F9" s="16"/>
      <c r="G9" s="68" t="s">
        <v>2467</v>
      </c>
      <c r="H9" s="125" t="str">
        <f ca="1">IF($G$8&lt;2500,"0 %", IF(AND($G$8&lt;5000,$G$8&gt;2500),"5 %","10 %"))</f>
        <v>0 %</v>
      </c>
      <c r="I9" s="13"/>
      <c r="J9" s="124"/>
      <c r="K9" s="13"/>
      <c r="L9" s="13"/>
      <c r="M9" s="1"/>
      <c r="N9" s="3"/>
    </row>
    <row r="10" spans="1:15" ht="16.5" customHeight="1" x14ac:dyDescent="0.25">
      <c r="A10" s="45" t="s">
        <v>6</v>
      </c>
      <c r="B10" s="113" t="s">
        <v>2582</v>
      </c>
      <c r="C10" s="46" t="s">
        <v>1581</v>
      </c>
      <c r="D10" s="27" t="s">
        <v>170</v>
      </c>
      <c r="E10" s="28">
        <v>-0.05</v>
      </c>
      <c r="F10" s="28">
        <v>-0.1</v>
      </c>
      <c r="G10" s="29" t="s">
        <v>2577</v>
      </c>
      <c r="H10" s="30" t="s">
        <v>2466</v>
      </c>
      <c r="I10" s="31" t="s">
        <v>24</v>
      </c>
      <c r="J10" s="126" t="s">
        <v>2588</v>
      </c>
      <c r="K10" s="114"/>
      <c r="L10" s="114"/>
      <c r="M10" s="114"/>
      <c r="N10" s="114"/>
    </row>
    <row r="11" spans="1:15" s="14" customFormat="1" ht="15.75" customHeight="1" x14ac:dyDescent="0.3">
      <c r="A11" s="40"/>
      <c r="B11" s="115" t="s">
        <v>2602</v>
      </c>
      <c r="C11" s="40"/>
      <c r="D11" s="40"/>
      <c r="E11" s="40"/>
      <c r="F11" s="40"/>
      <c r="G11" s="40"/>
      <c r="H11" s="40"/>
      <c r="I11" s="40"/>
      <c r="J11" s="124"/>
      <c r="N11"/>
      <c r="O11"/>
    </row>
    <row r="12" spans="1:15" s="14" customFormat="1" ht="16.5" customHeight="1" x14ac:dyDescent="0.25">
      <c r="A12" s="47" t="s">
        <v>1592</v>
      </c>
      <c r="B12" s="30" t="s">
        <v>2603</v>
      </c>
      <c r="C12" s="30" t="s">
        <v>169</v>
      </c>
      <c r="D12" s="30">
        <v>500</v>
      </c>
      <c r="E12" s="30">
        <f t="shared" ref="E12" si="0">D12*0.95</f>
        <v>475</v>
      </c>
      <c r="F12" s="30">
        <f t="shared" ref="F12" si="1">D12*0.9</f>
        <v>450</v>
      </c>
      <c r="G12" s="29"/>
      <c r="H12" s="82">
        <f t="shared" ref="H12:H14" ca="1" si="2">IF($G$8&lt;2500,D12, IF(AND($G$8&lt;5000,$G$8&gt;2500),E12,F12))</f>
        <v>500</v>
      </c>
      <c r="I12" s="31">
        <f t="shared" ref="I12:I29" ca="1" si="3">H12*G12</f>
        <v>0</v>
      </c>
      <c r="J12" s="127">
        <f>F12/100</f>
        <v>4.5</v>
      </c>
      <c r="N12"/>
      <c r="O12"/>
    </row>
    <row r="13" spans="1:15" s="14" customFormat="1" ht="15.75" customHeight="1" x14ac:dyDescent="0.25">
      <c r="A13" s="47" t="s">
        <v>1592</v>
      </c>
      <c r="B13" s="30" t="s">
        <v>2604</v>
      </c>
      <c r="C13" s="30" t="s">
        <v>1586</v>
      </c>
      <c r="D13" s="30">
        <v>550</v>
      </c>
      <c r="E13" s="30">
        <f>D13*0.95</f>
        <v>522.5</v>
      </c>
      <c r="F13" s="30">
        <f>D13*0.9</f>
        <v>495</v>
      </c>
      <c r="G13" s="29"/>
      <c r="H13" s="82">
        <f t="shared" ca="1" si="2"/>
        <v>550</v>
      </c>
      <c r="I13" s="31">
        <f t="shared" ca="1" si="3"/>
        <v>0</v>
      </c>
      <c r="J13" s="127">
        <f>F13/100</f>
        <v>4.95</v>
      </c>
      <c r="N13"/>
      <c r="O13"/>
    </row>
    <row r="14" spans="1:15" s="14" customFormat="1" ht="15.75" customHeight="1" x14ac:dyDescent="0.25">
      <c r="A14" s="47" t="s">
        <v>1592</v>
      </c>
      <c r="B14" s="30" t="s">
        <v>2605</v>
      </c>
      <c r="C14" s="30" t="s">
        <v>1586</v>
      </c>
      <c r="D14" s="30">
        <v>4800</v>
      </c>
      <c r="E14" s="30">
        <f>D14*0.95</f>
        <v>4560</v>
      </c>
      <c r="F14" s="30">
        <f>D14*0.9</f>
        <v>4320</v>
      </c>
      <c r="G14" s="29"/>
      <c r="H14" s="82">
        <f t="shared" ca="1" si="2"/>
        <v>4800</v>
      </c>
      <c r="I14" s="31">
        <f t="shared" ca="1" si="3"/>
        <v>0</v>
      </c>
      <c r="J14" s="127">
        <f>F14/1000</f>
        <v>4.32</v>
      </c>
      <c r="N14"/>
      <c r="O14"/>
    </row>
    <row r="15" spans="1:15" s="14" customFormat="1" ht="15.75" customHeight="1" x14ac:dyDescent="0.3">
      <c r="A15" s="40"/>
      <c r="B15" s="115" t="s">
        <v>2805</v>
      </c>
      <c r="C15" s="40"/>
      <c r="D15" s="40"/>
      <c r="E15" s="40"/>
      <c r="F15" s="40"/>
      <c r="G15" s="40"/>
      <c r="H15" s="40"/>
      <c r="I15" s="40"/>
      <c r="J15" s="40"/>
      <c r="N15"/>
      <c r="O15"/>
    </row>
    <row r="16" spans="1:15" s="14" customFormat="1" ht="15.75" customHeight="1" x14ac:dyDescent="0.25">
      <c r="A16" s="47" t="s">
        <v>1592</v>
      </c>
      <c r="B16" s="30" t="s">
        <v>2803</v>
      </c>
      <c r="C16" s="30" t="s">
        <v>1586</v>
      </c>
      <c r="D16" s="30">
        <v>550</v>
      </c>
      <c r="E16" s="30">
        <f>D16*0.95</f>
        <v>522.5</v>
      </c>
      <c r="F16" s="30">
        <f>D16*0.9</f>
        <v>495</v>
      </c>
      <c r="G16" s="29"/>
      <c r="H16" s="82">
        <f t="shared" ref="H16:H17" ca="1" si="4">IF($G$8&lt;2500,D16, IF(AND($G$8&lt;5000,$G$8&gt;2500),E16,F16))</f>
        <v>550</v>
      </c>
      <c r="I16" s="31">
        <f t="shared" ref="I16:I17" ca="1" si="5">H16*G16</f>
        <v>0</v>
      </c>
      <c r="J16" s="127">
        <f>F16/100</f>
        <v>4.95</v>
      </c>
      <c r="N16"/>
      <c r="O16"/>
    </row>
    <row r="17" spans="1:15" s="14" customFormat="1" ht="15.75" customHeight="1" x14ac:dyDescent="0.25">
      <c r="A17" s="47" t="s">
        <v>1592</v>
      </c>
      <c r="B17" s="30" t="s">
        <v>2804</v>
      </c>
      <c r="C17" s="30" t="s">
        <v>1586</v>
      </c>
      <c r="D17" s="30">
        <v>5000</v>
      </c>
      <c r="E17" s="30">
        <f>D17*0.95</f>
        <v>4750</v>
      </c>
      <c r="F17" s="30">
        <f>D17*0.9</f>
        <v>4500</v>
      </c>
      <c r="G17" s="29"/>
      <c r="H17" s="82">
        <f t="shared" ca="1" si="4"/>
        <v>5000</v>
      </c>
      <c r="I17" s="31">
        <f t="shared" ca="1" si="5"/>
        <v>0</v>
      </c>
      <c r="J17" s="127">
        <f>F17/1000</f>
        <v>4.5</v>
      </c>
      <c r="N17"/>
      <c r="O17"/>
    </row>
    <row r="18" spans="1:15" s="14" customFormat="1" ht="15.75" customHeight="1" x14ac:dyDescent="0.3">
      <c r="A18" s="40"/>
      <c r="B18" s="115" t="s">
        <v>2806</v>
      </c>
      <c r="C18" s="40"/>
      <c r="D18" s="40"/>
      <c r="E18" s="40"/>
      <c r="F18" s="40"/>
      <c r="G18" s="40"/>
      <c r="H18" s="40"/>
      <c r="I18" s="40"/>
      <c r="J18" s="40"/>
      <c r="N18"/>
      <c r="O18"/>
    </row>
    <row r="19" spans="1:15" s="14" customFormat="1" ht="15.75" customHeight="1" x14ac:dyDescent="0.25">
      <c r="A19" s="47" t="s">
        <v>1592</v>
      </c>
      <c r="B19" s="30" t="s">
        <v>2809</v>
      </c>
      <c r="C19" s="30" t="s">
        <v>1586</v>
      </c>
      <c r="D19" s="30">
        <v>550</v>
      </c>
      <c r="E19" s="30">
        <f>D19*0.95</f>
        <v>522.5</v>
      </c>
      <c r="F19" s="30">
        <f>D19*0.9</f>
        <v>495</v>
      </c>
      <c r="G19" s="29"/>
      <c r="H19" s="82">
        <f t="shared" ref="H19:H20" ca="1" si="6">IF($G$8&lt;2500,D19, IF(AND($G$8&lt;5000,$G$8&gt;2500),E19,F19))</f>
        <v>550</v>
      </c>
      <c r="I19" s="31">
        <f t="shared" ref="I19:I20" ca="1" si="7">H19*G19</f>
        <v>0</v>
      </c>
      <c r="J19" s="127">
        <f>F19/100</f>
        <v>4.95</v>
      </c>
      <c r="N19"/>
      <c r="O19"/>
    </row>
    <row r="20" spans="1:15" s="14" customFormat="1" ht="15.75" customHeight="1" x14ac:dyDescent="0.25">
      <c r="A20" s="47" t="s">
        <v>1592</v>
      </c>
      <c r="B20" s="30" t="s">
        <v>2810</v>
      </c>
      <c r="C20" s="30" t="s">
        <v>1586</v>
      </c>
      <c r="D20" s="30">
        <v>5000</v>
      </c>
      <c r="E20" s="30">
        <f>D20*0.95</f>
        <v>4750</v>
      </c>
      <c r="F20" s="30">
        <f>D20*0.9</f>
        <v>4500</v>
      </c>
      <c r="G20" s="29"/>
      <c r="H20" s="82">
        <f t="shared" ca="1" si="6"/>
        <v>5000</v>
      </c>
      <c r="I20" s="31">
        <f t="shared" ca="1" si="7"/>
        <v>0</v>
      </c>
      <c r="J20" s="127">
        <f>F20/1000</f>
        <v>4.5</v>
      </c>
      <c r="N20"/>
      <c r="O20"/>
    </row>
    <row r="21" spans="1:15" s="14" customFormat="1" ht="15" customHeight="1" x14ac:dyDescent="0.3">
      <c r="A21" s="40"/>
      <c r="B21" s="115" t="s">
        <v>2599</v>
      </c>
      <c r="C21" s="40"/>
      <c r="D21" s="40"/>
      <c r="E21" s="40"/>
      <c r="F21" s="40"/>
      <c r="G21" s="40"/>
      <c r="H21" s="40"/>
      <c r="I21" s="40"/>
      <c r="J21" s="40"/>
      <c r="N21"/>
      <c r="O21"/>
    </row>
    <row r="22" spans="1:15" s="14" customFormat="1" ht="15.75" customHeight="1" x14ac:dyDescent="0.25">
      <c r="A22" s="47" t="s">
        <v>1592</v>
      </c>
      <c r="B22" s="30" t="s">
        <v>2589</v>
      </c>
      <c r="C22" s="30" t="s">
        <v>1595</v>
      </c>
      <c r="D22" s="30">
        <v>650</v>
      </c>
      <c r="E22" s="30">
        <f>D22*0.95</f>
        <v>617.5</v>
      </c>
      <c r="F22" s="30">
        <f>D22*0.9</f>
        <v>585</v>
      </c>
      <c r="G22" s="29"/>
      <c r="H22" s="82">
        <f t="shared" ref="H22:H25" ca="1" si="8">IF($G$8&lt;2500,D22, IF(AND($G$8&lt;5000,$G$8&gt;2500),E22,F22))</f>
        <v>650</v>
      </c>
      <c r="I22" s="31">
        <f t="shared" ca="1" si="3"/>
        <v>0</v>
      </c>
      <c r="J22" s="127">
        <f>F22/100</f>
        <v>5.85</v>
      </c>
      <c r="N22"/>
      <c r="O22"/>
    </row>
    <row r="23" spans="1:15" s="14" customFormat="1" ht="15.75" customHeight="1" x14ac:dyDescent="0.25">
      <c r="A23" s="47" t="s">
        <v>1592</v>
      </c>
      <c r="B23" s="30" t="s">
        <v>2590</v>
      </c>
      <c r="C23" s="30" t="s">
        <v>1595</v>
      </c>
      <c r="D23" s="30">
        <v>6000</v>
      </c>
      <c r="E23" s="30">
        <f>D23*0.95</f>
        <v>5700</v>
      </c>
      <c r="F23" s="30">
        <f>D23*0.9</f>
        <v>5400</v>
      </c>
      <c r="G23" s="29"/>
      <c r="H23" s="82">
        <f t="shared" ca="1" si="8"/>
        <v>6000</v>
      </c>
      <c r="I23" s="31">
        <f t="shared" ca="1" si="3"/>
        <v>0</v>
      </c>
      <c r="J23" s="127">
        <f>F23/1000</f>
        <v>5.4</v>
      </c>
      <c r="N23"/>
      <c r="O23"/>
    </row>
    <row r="24" spans="1:15" s="14" customFormat="1" ht="15.75" customHeight="1" x14ac:dyDescent="0.25">
      <c r="A24" s="47" t="s">
        <v>1592</v>
      </c>
      <c r="B24" s="30" t="s">
        <v>2807</v>
      </c>
      <c r="C24" s="30" t="s">
        <v>1595</v>
      </c>
      <c r="D24" s="30">
        <v>650</v>
      </c>
      <c r="E24" s="30">
        <f>D24*0.95</f>
        <v>617.5</v>
      </c>
      <c r="F24" s="30">
        <f>D24*0.9</f>
        <v>585</v>
      </c>
      <c r="G24" s="29"/>
      <c r="H24" s="82">
        <f t="shared" ca="1" si="8"/>
        <v>650</v>
      </c>
      <c r="I24" s="31">
        <f t="shared" ref="I24:I25" ca="1" si="9">H24*G24</f>
        <v>0</v>
      </c>
      <c r="J24" s="127">
        <f>F24/100</f>
        <v>5.85</v>
      </c>
      <c r="N24"/>
      <c r="O24"/>
    </row>
    <row r="25" spans="1:15" s="14" customFormat="1" ht="15.75" customHeight="1" x14ac:dyDescent="0.25">
      <c r="A25" s="47" t="s">
        <v>1592</v>
      </c>
      <c r="B25" s="30" t="s">
        <v>2808</v>
      </c>
      <c r="C25" s="30" t="s">
        <v>1595</v>
      </c>
      <c r="D25" s="30">
        <v>6000</v>
      </c>
      <c r="E25" s="30">
        <f>D25*0.95</f>
        <v>5700</v>
      </c>
      <c r="F25" s="30">
        <f>D25*0.9</f>
        <v>5400</v>
      </c>
      <c r="G25" s="29"/>
      <c r="H25" s="82">
        <f t="shared" ca="1" si="8"/>
        <v>6000</v>
      </c>
      <c r="I25" s="31">
        <f t="shared" ca="1" si="9"/>
        <v>0</v>
      </c>
      <c r="J25" s="127">
        <f>F25/1000</f>
        <v>5.4</v>
      </c>
      <c r="N25"/>
      <c r="O25"/>
    </row>
    <row r="26" spans="1:15" s="14" customFormat="1" ht="15.75" customHeight="1" x14ac:dyDescent="0.3">
      <c r="A26" s="40"/>
      <c r="B26" s="115" t="s">
        <v>2600</v>
      </c>
      <c r="C26" s="40"/>
      <c r="D26" s="40"/>
      <c r="E26" s="40"/>
      <c r="F26" s="40"/>
      <c r="G26" s="40"/>
      <c r="H26" s="40"/>
      <c r="I26" s="40"/>
      <c r="J26" s="40"/>
      <c r="N26"/>
      <c r="O26"/>
    </row>
    <row r="27" spans="1:15" s="14" customFormat="1" ht="15.75" customHeight="1" x14ac:dyDescent="0.25">
      <c r="A27" s="47" t="s">
        <v>1592</v>
      </c>
      <c r="B27" s="30" t="s">
        <v>2812</v>
      </c>
      <c r="C27" s="30" t="s">
        <v>1587</v>
      </c>
      <c r="D27" s="30">
        <v>800</v>
      </c>
      <c r="E27" s="30">
        <f t="shared" ref="E27" si="10">D27*0.95</f>
        <v>760</v>
      </c>
      <c r="F27" s="30">
        <f t="shared" ref="F27" si="11">D27*0.9</f>
        <v>720</v>
      </c>
      <c r="G27" s="29"/>
      <c r="H27" s="82">
        <f t="shared" ref="H27:H30" ca="1" si="12">IF($G$8&lt;2500,D27, IF(AND($G$8&lt;5000,$G$8&gt;2500),E27,F27))</f>
        <v>800</v>
      </c>
      <c r="I27" s="31">
        <f t="shared" ref="I27" ca="1" si="13">H27*G27</f>
        <v>0</v>
      </c>
      <c r="J27" s="127">
        <f>F27/100</f>
        <v>7.2</v>
      </c>
      <c r="N27"/>
      <c r="O27"/>
    </row>
    <row r="28" spans="1:15" s="14" customFormat="1" ht="15.75" customHeight="1" x14ac:dyDescent="0.25">
      <c r="A28" s="47" t="s">
        <v>1592</v>
      </c>
      <c r="B28" s="30" t="s">
        <v>2815</v>
      </c>
      <c r="C28" s="30" t="s">
        <v>1587</v>
      </c>
      <c r="D28" s="30">
        <v>14750</v>
      </c>
      <c r="E28" s="30">
        <f t="shared" ref="E28" si="14">D28*0.95</f>
        <v>14012.5</v>
      </c>
      <c r="F28" s="30">
        <f t="shared" ref="F28" si="15">D28*0.9</f>
        <v>13275</v>
      </c>
      <c r="G28" s="29"/>
      <c r="H28" s="82">
        <f t="shared" ca="1" si="12"/>
        <v>14750</v>
      </c>
      <c r="I28" s="31">
        <f t="shared" ca="1" si="3"/>
        <v>0</v>
      </c>
      <c r="J28" s="127">
        <f>F28/2000</f>
        <v>6.6375000000000002</v>
      </c>
      <c r="N28"/>
      <c r="O28"/>
    </row>
    <row r="29" spans="1:15" s="14" customFormat="1" ht="15.75" customHeight="1" x14ac:dyDescent="0.25">
      <c r="A29" s="47" t="s">
        <v>1592</v>
      </c>
      <c r="B29" s="30" t="s">
        <v>2813</v>
      </c>
      <c r="C29" s="30" t="s">
        <v>1587</v>
      </c>
      <c r="D29" s="30">
        <v>800</v>
      </c>
      <c r="E29" s="30">
        <f t="shared" ref="E29" si="16">D29*0.95</f>
        <v>760</v>
      </c>
      <c r="F29" s="30">
        <f t="shared" ref="F29" si="17">D29*0.9</f>
        <v>720</v>
      </c>
      <c r="G29" s="29"/>
      <c r="H29" s="82">
        <f t="shared" ca="1" si="12"/>
        <v>800</v>
      </c>
      <c r="I29" s="31">
        <f t="shared" ca="1" si="3"/>
        <v>0</v>
      </c>
      <c r="J29" s="127">
        <f>F29/100</f>
        <v>7.2</v>
      </c>
      <c r="N29"/>
      <c r="O29"/>
    </row>
    <row r="30" spans="1:15" s="14" customFormat="1" ht="15.75" customHeight="1" x14ac:dyDescent="0.25">
      <c r="A30" s="47" t="s">
        <v>1592</v>
      </c>
      <c r="B30" s="30" t="s">
        <v>2814</v>
      </c>
      <c r="C30" s="30" t="s">
        <v>1587</v>
      </c>
      <c r="D30" s="30">
        <v>14750</v>
      </c>
      <c r="E30" s="30">
        <f t="shared" ref="E30" si="18">D30*0.95</f>
        <v>14012.5</v>
      </c>
      <c r="F30" s="30">
        <f t="shared" ref="F30" si="19">D30*0.9</f>
        <v>13275</v>
      </c>
      <c r="G30" s="29"/>
      <c r="H30" s="82">
        <f t="shared" ca="1" si="12"/>
        <v>14750</v>
      </c>
      <c r="I30" s="31">
        <f t="shared" ref="I30" ca="1" si="20">H30*G30</f>
        <v>0</v>
      </c>
      <c r="J30" s="127">
        <f>F30/2000</f>
        <v>6.6375000000000002</v>
      </c>
      <c r="N30"/>
      <c r="O30"/>
    </row>
    <row r="31" spans="1:15" s="14" customFormat="1" ht="15.75" customHeight="1" x14ac:dyDescent="0.3">
      <c r="A31" s="40"/>
      <c r="B31" s="115" t="s">
        <v>2601</v>
      </c>
      <c r="C31" s="40"/>
      <c r="D31" s="40"/>
      <c r="E31" s="40"/>
      <c r="F31" s="40"/>
      <c r="G31" s="40"/>
      <c r="H31" s="40"/>
      <c r="I31" s="40"/>
      <c r="J31" s="40"/>
      <c r="N31"/>
      <c r="O31"/>
    </row>
    <row r="32" spans="1:15" s="14" customFormat="1" ht="15.75" customHeight="1" x14ac:dyDescent="0.25">
      <c r="A32" s="47" t="s">
        <v>1592</v>
      </c>
      <c r="B32" s="30" t="s">
        <v>2592</v>
      </c>
      <c r="C32" s="30" t="s">
        <v>1593</v>
      </c>
      <c r="D32" s="30">
        <v>850</v>
      </c>
      <c r="E32" s="30">
        <f>D32*0.95</f>
        <v>807.5</v>
      </c>
      <c r="F32" s="30">
        <f>D32*0.9</f>
        <v>765</v>
      </c>
      <c r="G32" s="29"/>
      <c r="H32" s="82">
        <f t="shared" ref="H32:H35" ca="1" si="21">IF($G$8&lt;2500,D32, IF(AND($G$8&lt;5000,$G$8&gt;2500),E32,F32))</f>
        <v>850</v>
      </c>
      <c r="I32" s="31">
        <f t="shared" ref="I32:I33" ca="1" si="22">H32*G32</f>
        <v>0</v>
      </c>
      <c r="J32" s="127">
        <f>F32/100</f>
        <v>7.65</v>
      </c>
      <c r="N32"/>
      <c r="O32"/>
    </row>
    <row r="33" spans="1:15" s="14" customFormat="1" ht="15.75" customHeight="1" x14ac:dyDescent="0.25">
      <c r="A33" s="47" t="s">
        <v>1592</v>
      </c>
      <c r="B33" s="30" t="s">
        <v>2593</v>
      </c>
      <c r="C33" s="30" t="s">
        <v>1593</v>
      </c>
      <c r="D33" s="30">
        <v>11500</v>
      </c>
      <c r="E33" s="30">
        <f>D33*0.95</f>
        <v>10925</v>
      </c>
      <c r="F33" s="30">
        <f>D33*0.9</f>
        <v>10350</v>
      </c>
      <c r="G33" s="29"/>
      <c r="H33" s="82">
        <f t="shared" ca="1" si="21"/>
        <v>11500</v>
      </c>
      <c r="I33" s="31">
        <f t="shared" ca="1" si="22"/>
        <v>0</v>
      </c>
      <c r="J33" s="127">
        <f>F33/1428</f>
        <v>7.2478991596638656</v>
      </c>
      <c r="N33"/>
      <c r="O33"/>
    </row>
    <row r="34" spans="1:15" s="14" customFormat="1" ht="15.75" customHeight="1" x14ac:dyDescent="0.25">
      <c r="A34" s="47" t="s">
        <v>1592</v>
      </c>
      <c r="B34" s="30" t="s">
        <v>2594</v>
      </c>
      <c r="C34" s="30" t="s">
        <v>1593</v>
      </c>
      <c r="D34" s="30">
        <v>850</v>
      </c>
      <c r="E34" s="30">
        <f>D34*0.95</f>
        <v>807.5</v>
      </c>
      <c r="F34" s="30">
        <f>D34*0.9</f>
        <v>765</v>
      </c>
      <c r="G34" s="29"/>
      <c r="H34" s="82">
        <f t="shared" ca="1" si="21"/>
        <v>850</v>
      </c>
      <c r="I34" s="31">
        <f ca="1">H34*G34</f>
        <v>0</v>
      </c>
      <c r="J34" s="127">
        <f>F34/100</f>
        <v>7.65</v>
      </c>
      <c r="N34"/>
      <c r="O34"/>
    </row>
    <row r="35" spans="1:15" s="14" customFormat="1" ht="15.75" customHeight="1" x14ac:dyDescent="0.25">
      <c r="A35" s="47" t="s">
        <v>1592</v>
      </c>
      <c r="B35" s="30" t="s">
        <v>2595</v>
      </c>
      <c r="C35" s="30" t="s">
        <v>1593</v>
      </c>
      <c r="D35" s="30">
        <v>11500</v>
      </c>
      <c r="E35" s="30">
        <f>D35*0.95</f>
        <v>10925</v>
      </c>
      <c r="F35" s="30">
        <f>D35*0.9</f>
        <v>10350</v>
      </c>
      <c r="G35" s="29"/>
      <c r="H35" s="82">
        <f t="shared" ca="1" si="21"/>
        <v>11500</v>
      </c>
      <c r="I35" s="31">
        <f t="shared" ref="I35" ca="1" si="23">H35*G35</f>
        <v>0</v>
      </c>
      <c r="J35" s="127">
        <f>F35/1428</f>
        <v>7.2478991596638656</v>
      </c>
      <c r="N35"/>
      <c r="O35"/>
    </row>
    <row r="36" spans="1:15" s="14" customFormat="1" ht="15.75" customHeight="1" x14ac:dyDescent="0.3">
      <c r="A36" s="40"/>
      <c r="B36" s="115" t="s">
        <v>2606</v>
      </c>
      <c r="C36" s="40"/>
      <c r="D36" s="40"/>
      <c r="E36" s="40"/>
      <c r="F36" s="40"/>
      <c r="G36" s="40"/>
      <c r="H36" s="40"/>
      <c r="I36" s="40"/>
      <c r="J36" s="40"/>
      <c r="N36"/>
      <c r="O36"/>
    </row>
    <row r="37" spans="1:15" s="14" customFormat="1" ht="15.75" customHeight="1" x14ac:dyDescent="0.25">
      <c r="A37" s="47" t="s">
        <v>1592</v>
      </c>
      <c r="B37" s="30" t="s">
        <v>2597</v>
      </c>
      <c r="C37" s="30" t="s">
        <v>1585</v>
      </c>
      <c r="D37" s="30">
        <v>1200</v>
      </c>
      <c r="E37" s="30">
        <f>D37*0.95</f>
        <v>1140</v>
      </c>
      <c r="F37" s="30">
        <f>D37*0.9</f>
        <v>1080</v>
      </c>
      <c r="G37" s="29"/>
      <c r="H37" s="82">
        <f t="shared" ref="H37:H40" ca="1" si="24">IF($G$8&lt;2500,D37, IF(AND($G$8&lt;5000,$G$8&gt;2500),E37,F37))</f>
        <v>1200</v>
      </c>
      <c r="I37" s="31">
        <f t="shared" ref="I37:I38" ca="1" si="25">H37*G37</f>
        <v>0</v>
      </c>
      <c r="J37" s="127">
        <f>F37/100</f>
        <v>10.8</v>
      </c>
      <c r="N37"/>
      <c r="O37"/>
    </row>
    <row r="38" spans="1:15" s="14" customFormat="1" ht="15.75" customHeight="1" x14ac:dyDescent="0.25">
      <c r="A38" s="47" t="s">
        <v>1592</v>
      </c>
      <c r="B38" s="30" t="s">
        <v>2633</v>
      </c>
      <c r="C38" s="30" t="s">
        <v>1585</v>
      </c>
      <c r="D38" s="30">
        <v>9800</v>
      </c>
      <c r="E38" s="30">
        <f>D38*0.95</f>
        <v>9310</v>
      </c>
      <c r="F38" s="30">
        <f>D38*0.9</f>
        <v>8820</v>
      </c>
      <c r="G38" s="29"/>
      <c r="H38" s="82">
        <f t="shared" ca="1" si="24"/>
        <v>9800</v>
      </c>
      <c r="I38" s="31">
        <f t="shared" ca="1" si="25"/>
        <v>0</v>
      </c>
      <c r="J38" s="127">
        <f>F38/810</f>
        <v>10.888888888888889</v>
      </c>
      <c r="N38"/>
      <c r="O38"/>
    </row>
    <row r="39" spans="1:15" s="14" customFormat="1" ht="15.75" customHeight="1" x14ac:dyDescent="0.25">
      <c r="A39" s="47" t="s">
        <v>1592</v>
      </c>
      <c r="B39" s="30" t="s">
        <v>2596</v>
      </c>
      <c r="C39" s="30" t="s">
        <v>1585</v>
      </c>
      <c r="D39" s="30">
        <v>1200</v>
      </c>
      <c r="E39" s="30">
        <f>D39*0.95</f>
        <v>1140</v>
      </c>
      <c r="F39" s="30">
        <f>D39*0.9</f>
        <v>1080</v>
      </c>
      <c r="G39" s="29"/>
      <c r="H39" s="82">
        <f t="shared" ca="1" si="24"/>
        <v>1200</v>
      </c>
      <c r="I39" s="31">
        <f t="shared" ref="I39:I40" ca="1" si="26">H39*G39</f>
        <v>0</v>
      </c>
      <c r="J39" s="127">
        <f>F39/100</f>
        <v>10.8</v>
      </c>
      <c r="N39"/>
      <c r="O39"/>
    </row>
    <row r="40" spans="1:15" s="14" customFormat="1" ht="15.75" customHeight="1" x14ac:dyDescent="0.25">
      <c r="A40" s="47" t="s">
        <v>1592</v>
      </c>
      <c r="B40" s="30" t="s">
        <v>2598</v>
      </c>
      <c r="C40" s="30" t="s">
        <v>1585</v>
      </c>
      <c r="D40" s="30">
        <v>9800</v>
      </c>
      <c r="E40" s="30">
        <f>D40*0.95</f>
        <v>9310</v>
      </c>
      <c r="F40" s="30">
        <f>D40*0.9</f>
        <v>8820</v>
      </c>
      <c r="G40" s="29"/>
      <c r="H40" s="82">
        <f t="shared" ca="1" si="24"/>
        <v>9800</v>
      </c>
      <c r="I40" s="31">
        <f t="shared" ca="1" si="26"/>
        <v>0</v>
      </c>
      <c r="J40" s="127">
        <f>F40/810</f>
        <v>10.888888888888889</v>
      </c>
      <c r="N40"/>
      <c r="O40"/>
    </row>
    <row r="41" spans="1:15" s="14" customFormat="1" ht="15.75" customHeight="1" x14ac:dyDescent="0.3">
      <c r="A41" s="40"/>
      <c r="B41" s="115" t="s">
        <v>2607</v>
      </c>
      <c r="C41" s="40"/>
      <c r="D41" s="40"/>
      <c r="E41" s="40"/>
      <c r="F41" s="40"/>
      <c r="G41" s="40"/>
      <c r="H41" s="40"/>
      <c r="I41" s="40"/>
      <c r="J41" s="40"/>
      <c r="N41"/>
      <c r="O41"/>
    </row>
    <row r="42" spans="1:15" s="14" customFormat="1" ht="15.75" customHeight="1" x14ac:dyDescent="0.25">
      <c r="A42" s="47" t="s">
        <v>1592</v>
      </c>
      <c r="B42" s="30" t="s">
        <v>2608</v>
      </c>
      <c r="C42" s="30" t="s">
        <v>1594</v>
      </c>
      <c r="D42" s="30">
        <v>1300</v>
      </c>
      <c r="E42" s="30">
        <f>D42*0.95</f>
        <v>1235</v>
      </c>
      <c r="F42" s="30">
        <f>D42*0.9</f>
        <v>1170</v>
      </c>
      <c r="G42" s="29"/>
      <c r="H42" s="82">
        <f t="shared" ref="H42:H45" ca="1" si="27">IF($G$8&lt;2500,D42, IF(AND($G$8&lt;5000,$G$8&gt;2500),E42,F42))</f>
        <v>1300</v>
      </c>
      <c r="I42" s="31">
        <f t="shared" ref="I42:I45" ca="1" si="28">H42*G42</f>
        <v>0</v>
      </c>
      <c r="J42" s="127">
        <f>F42/100</f>
        <v>11.7</v>
      </c>
      <c r="N42"/>
      <c r="O42"/>
    </row>
    <row r="43" spans="1:15" s="14" customFormat="1" ht="15.75" customHeight="1" x14ac:dyDescent="0.25">
      <c r="A43" s="47" t="s">
        <v>1592</v>
      </c>
      <c r="B43" s="30" t="s">
        <v>2611</v>
      </c>
      <c r="C43" s="30" t="s">
        <v>1594</v>
      </c>
      <c r="D43" s="30">
        <v>9500</v>
      </c>
      <c r="E43" s="30">
        <f>D43*0.95</f>
        <v>9025</v>
      </c>
      <c r="F43" s="30">
        <f>D43*0.9</f>
        <v>8550</v>
      </c>
      <c r="G43" s="29"/>
      <c r="H43" s="82">
        <f t="shared" ca="1" si="27"/>
        <v>9500</v>
      </c>
      <c r="I43" s="31">
        <f t="shared" ca="1" si="28"/>
        <v>0</v>
      </c>
      <c r="J43" s="127">
        <f>F43/750</f>
        <v>11.4</v>
      </c>
      <c r="N43"/>
      <c r="O43"/>
    </row>
    <row r="44" spans="1:15" s="14" customFormat="1" ht="15.75" customHeight="1" x14ac:dyDescent="0.25">
      <c r="A44" s="47" t="s">
        <v>1592</v>
      </c>
      <c r="B44" s="30" t="s">
        <v>2609</v>
      </c>
      <c r="C44" s="30" t="s">
        <v>1594</v>
      </c>
      <c r="D44" s="30">
        <v>1300</v>
      </c>
      <c r="E44" s="30">
        <f>D44*0.95</f>
        <v>1235</v>
      </c>
      <c r="F44" s="30">
        <f>D44*0.9</f>
        <v>1170</v>
      </c>
      <c r="G44" s="29"/>
      <c r="H44" s="82">
        <f t="shared" ca="1" si="27"/>
        <v>1300</v>
      </c>
      <c r="I44" s="31">
        <f t="shared" ca="1" si="28"/>
        <v>0</v>
      </c>
      <c r="J44" s="127">
        <f>F44/100</f>
        <v>11.7</v>
      </c>
      <c r="N44"/>
      <c r="O44"/>
    </row>
    <row r="45" spans="1:15" s="14" customFormat="1" ht="15.75" customHeight="1" x14ac:dyDescent="0.25">
      <c r="A45" s="47" t="s">
        <v>1592</v>
      </c>
      <c r="B45" s="30" t="s">
        <v>2610</v>
      </c>
      <c r="C45" s="30" t="s">
        <v>1594</v>
      </c>
      <c r="D45" s="30">
        <v>9500</v>
      </c>
      <c r="E45" s="30">
        <f>D45*0.95</f>
        <v>9025</v>
      </c>
      <c r="F45" s="30">
        <f>D45*0.9</f>
        <v>8550</v>
      </c>
      <c r="G45" s="29"/>
      <c r="H45" s="82">
        <f t="shared" ca="1" si="27"/>
        <v>9500</v>
      </c>
      <c r="I45" s="31">
        <f t="shared" ca="1" si="28"/>
        <v>0</v>
      </c>
      <c r="J45" s="127">
        <f>F45/750</f>
        <v>11.4</v>
      </c>
      <c r="N45"/>
      <c r="O45"/>
    </row>
    <row r="46" spans="1:15" s="14" customFormat="1" ht="15" customHeight="1" x14ac:dyDescent="0.3">
      <c r="A46" s="40"/>
      <c r="B46" s="115" t="s">
        <v>2615</v>
      </c>
      <c r="C46" s="40"/>
      <c r="D46" s="40"/>
      <c r="E46" s="40"/>
      <c r="F46" s="40"/>
      <c r="G46" s="40"/>
      <c r="H46" s="40"/>
      <c r="I46" s="40"/>
      <c r="J46" s="40"/>
      <c r="N46"/>
      <c r="O46"/>
    </row>
    <row r="47" spans="1:15" s="14" customFormat="1" x14ac:dyDescent="0.25">
      <c r="A47" s="47" t="s">
        <v>1589</v>
      </c>
      <c r="B47" s="30" t="s">
        <v>2612</v>
      </c>
      <c r="C47" s="48" t="s">
        <v>1587</v>
      </c>
      <c r="D47" s="30">
        <v>8</v>
      </c>
      <c r="E47" s="30">
        <f t="shared" ref="E47:E73" si="29">D47*0.95</f>
        <v>7.6</v>
      </c>
      <c r="F47" s="30">
        <f t="shared" ref="F47:F49" si="30">D47*0.9</f>
        <v>7.2</v>
      </c>
      <c r="G47" s="29"/>
      <c r="H47" s="82">
        <f t="shared" ref="H47:H49" ca="1" si="31">IF($G$8&lt;2500,D47, IF(AND($G$8&lt;5000,$G$8&gt;2500),E47,F47))</f>
        <v>8</v>
      </c>
      <c r="I47" s="36">
        <f t="shared" ref="I47:I49" ca="1" si="32">H47*G47</f>
        <v>0</v>
      </c>
      <c r="J47" s="124"/>
      <c r="N47"/>
      <c r="O47"/>
    </row>
    <row r="48" spans="1:15" s="14" customFormat="1" x14ac:dyDescent="0.25">
      <c r="A48" s="47" t="s">
        <v>1589</v>
      </c>
      <c r="B48" s="30" t="s">
        <v>2613</v>
      </c>
      <c r="C48" s="48" t="s">
        <v>1588</v>
      </c>
      <c r="D48" s="30">
        <v>8</v>
      </c>
      <c r="E48" s="30">
        <f t="shared" si="29"/>
        <v>7.6</v>
      </c>
      <c r="F48" s="30">
        <f t="shared" si="30"/>
        <v>7.2</v>
      </c>
      <c r="G48" s="29"/>
      <c r="H48" s="82">
        <f t="shared" ca="1" si="31"/>
        <v>8</v>
      </c>
      <c r="I48" s="36">
        <f t="shared" ca="1" si="32"/>
        <v>0</v>
      </c>
      <c r="J48" s="124"/>
      <c r="N48"/>
      <c r="O48"/>
    </row>
    <row r="49" spans="1:15" s="14" customFormat="1" x14ac:dyDescent="0.25">
      <c r="A49" s="47" t="s">
        <v>1589</v>
      </c>
      <c r="B49" s="30" t="s">
        <v>2614</v>
      </c>
      <c r="C49" s="48" t="s">
        <v>1585</v>
      </c>
      <c r="D49" s="30">
        <v>10</v>
      </c>
      <c r="E49" s="30">
        <f t="shared" si="29"/>
        <v>9.5</v>
      </c>
      <c r="F49" s="30">
        <f t="shared" si="30"/>
        <v>9</v>
      </c>
      <c r="G49" s="29"/>
      <c r="H49" s="82">
        <f t="shared" ca="1" si="31"/>
        <v>10</v>
      </c>
      <c r="I49" s="36">
        <f t="shared" ca="1" si="32"/>
        <v>0</v>
      </c>
      <c r="J49" s="124"/>
      <c r="N49"/>
      <c r="O49"/>
    </row>
    <row r="50" spans="1:15" s="14" customFormat="1" ht="16.5" customHeight="1" x14ac:dyDescent="0.3">
      <c r="A50" s="40"/>
      <c r="B50" s="115" t="s">
        <v>2616</v>
      </c>
      <c r="C50" s="40"/>
      <c r="D50" s="40"/>
      <c r="E50" s="40"/>
      <c r="F50" s="40"/>
      <c r="G50" s="40"/>
      <c r="H50" s="40"/>
      <c r="I50" s="40"/>
      <c r="J50" s="124"/>
      <c r="N50"/>
      <c r="O50"/>
    </row>
    <row r="51" spans="1:15" s="14" customFormat="1" x14ac:dyDescent="0.25">
      <c r="A51" s="47" t="s">
        <v>1589</v>
      </c>
      <c r="B51" s="30" t="s">
        <v>1590</v>
      </c>
      <c r="C51" s="117" t="s">
        <v>1585</v>
      </c>
      <c r="D51" s="30">
        <v>6</v>
      </c>
      <c r="E51" s="30">
        <f t="shared" si="29"/>
        <v>5.6999999999999993</v>
      </c>
      <c r="F51" s="30">
        <f t="shared" ref="F51:F61" si="33">D51*0.9</f>
        <v>5.4</v>
      </c>
      <c r="G51" s="29"/>
      <c r="H51" s="82">
        <f t="shared" ref="H51:H61" ca="1" si="34">IF($G$8&lt;2500,D51, IF(AND($G$8&lt;5000,$G$8&gt;2500),E51,F51))</f>
        <v>6</v>
      </c>
      <c r="I51" s="36">
        <f t="shared" ref="I51:I61" ca="1" si="35">H51*G51</f>
        <v>0</v>
      </c>
      <c r="J51" s="124"/>
      <c r="N51"/>
      <c r="O51"/>
    </row>
    <row r="52" spans="1:15" s="14" customFormat="1" x14ac:dyDescent="0.25">
      <c r="A52" s="47" t="s">
        <v>1589</v>
      </c>
      <c r="B52" s="30" t="s">
        <v>1591</v>
      </c>
      <c r="C52" s="117" t="s">
        <v>1582</v>
      </c>
      <c r="D52" s="30">
        <v>8</v>
      </c>
      <c r="E52" s="30">
        <f t="shared" si="29"/>
        <v>7.6</v>
      </c>
      <c r="F52" s="30">
        <f t="shared" si="33"/>
        <v>7.2</v>
      </c>
      <c r="G52" s="29"/>
      <c r="H52" s="82">
        <f t="shared" ca="1" si="34"/>
        <v>8</v>
      </c>
      <c r="I52" s="36">
        <f t="shared" ca="1" si="35"/>
        <v>0</v>
      </c>
      <c r="J52" s="124"/>
      <c r="N52"/>
      <c r="O52"/>
    </row>
    <row r="53" spans="1:15" s="14" customFormat="1" x14ac:dyDescent="0.25">
      <c r="A53" s="47" t="s">
        <v>1589</v>
      </c>
      <c r="B53" s="30" t="s">
        <v>2617</v>
      </c>
      <c r="C53" s="117" t="s">
        <v>1583</v>
      </c>
      <c r="D53" s="30">
        <v>9</v>
      </c>
      <c r="E53" s="30">
        <f t="shared" si="29"/>
        <v>8.5499999999999989</v>
      </c>
      <c r="F53" s="30">
        <f t="shared" si="33"/>
        <v>8.1</v>
      </c>
      <c r="G53" s="29"/>
      <c r="H53" s="82">
        <f t="shared" ca="1" si="34"/>
        <v>9</v>
      </c>
      <c r="I53" s="36">
        <f t="shared" ca="1" si="35"/>
        <v>0</v>
      </c>
      <c r="J53" s="124"/>
      <c r="N53"/>
      <c r="O53"/>
    </row>
    <row r="54" spans="1:15" s="14" customFormat="1" x14ac:dyDescent="0.25">
      <c r="A54" s="47" t="s">
        <v>1589</v>
      </c>
      <c r="B54" s="30" t="s">
        <v>2618</v>
      </c>
      <c r="C54" s="117" t="s">
        <v>1584</v>
      </c>
      <c r="D54" s="30">
        <v>11</v>
      </c>
      <c r="E54" s="30">
        <f t="shared" si="29"/>
        <v>10.45</v>
      </c>
      <c r="F54" s="30">
        <f t="shared" si="33"/>
        <v>9.9</v>
      </c>
      <c r="G54" s="29"/>
      <c r="H54" s="82">
        <f t="shared" ca="1" si="34"/>
        <v>11</v>
      </c>
      <c r="I54" s="36">
        <f t="shared" ca="1" si="35"/>
        <v>0</v>
      </c>
      <c r="J54" s="124"/>
      <c r="N54"/>
      <c r="O54"/>
    </row>
    <row r="55" spans="1:15" s="14" customFormat="1" x14ac:dyDescent="0.25">
      <c r="A55" s="47" t="s">
        <v>1589</v>
      </c>
      <c r="B55" s="30" t="s">
        <v>2619</v>
      </c>
      <c r="C55" s="117" t="s">
        <v>1583</v>
      </c>
      <c r="D55" s="30">
        <v>8</v>
      </c>
      <c r="E55" s="30">
        <f t="shared" si="29"/>
        <v>7.6</v>
      </c>
      <c r="F55" s="30">
        <f t="shared" ref="F55:F56" si="36">D55*0.9</f>
        <v>7.2</v>
      </c>
      <c r="G55" s="29"/>
      <c r="H55" s="82">
        <f t="shared" ca="1" si="34"/>
        <v>8</v>
      </c>
      <c r="I55" s="36">
        <f t="shared" ca="1" si="35"/>
        <v>0</v>
      </c>
      <c r="J55" s="124"/>
      <c r="L55" s="118"/>
      <c r="N55"/>
      <c r="O55"/>
    </row>
    <row r="56" spans="1:15" s="14" customFormat="1" x14ac:dyDescent="0.25">
      <c r="A56" s="47" t="s">
        <v>1589</v>
      </c>
      <c r="B56" s="30" t="s">
        <v>2620</v>
      </c>
      <c r="C56" s="117" t="s">
        <v>1584</v>
      </c>
      <c r="D56" s="30">
        <v>8</v>
      </c>
      <c r="E56" s="30">
        <f t="shared" si="29"/>
        <v>7.6</v>
      </c>
      <c r="F56" s="30">
        <f t="shared" si="36"/>
        <v>7.2</v>
      </c>
      <c r="G56" s="29"/>
      <c r="H56" s="82">
        <f t="shared" ca="1" si="34"/>
        <v>8</v>
      </c>
      <c r="I56" s="36">
        <f t="shared" ca="1" si="35"/>
        <v>0</v>
      </c>
      <c r="J56" s="124"/>
      <c r="K56"/>
      <c r="L56"/>
      <c r="N56"/>
      <c r="O56"/>
    </row>
    <row r="57" spans="1:15" s="14" customFormat="1" ht="15.75" customHeight="1" x14ac:dyDescent="0.25">
      <c r="A57" s="47" t="s">
        <v>1589</v>
      </c>
      <c r="B57" s="30" t="s">
        <v>2583</v>
      </c>
      <c r="C57" s="117" t="s">
        <v>169</v>
      </c>
      <c r="D57" s="30">
        <v>2.5</v>
      </c>
      <c r="E57" s="30">
        <f t="shared" si="29"/>
        <v>2.375</v>
      </c>
      <c r="F57" s="30">
        <f t="shared" si="33"/>
        <v>2.25</v>
      </c>
      <c r="G57" s="29"/>
      <c r="H57" s="82">
        <f t="shared" ca="1" si="34"/>
        <v>2.5</v>
      </c>
      <c r="I57" s="36">
        <f t="shared" ca="1" si="35"/>
        <v>0</v>
      </c>
      <c r="J57" s="124"/>
      <c r="K57"/>
      <c r="L57"/>
      <c r="N57"/>
      <c r="O57"/>
    </row>
    <row r="58" spans="1:15" s="14" customFormat="1" ht="15.75" customHeight="1" x14ac:dyDescent="0.25">
      <c r="A58" s="47" t="s">
        <v>1589</v>
      </c>
      <c r="B58" s="30" t="s">
        <v>2584</v>
      </c>
      <c r="C58" s="117" t="s">
        <v>1586</v>
      </c>
      <c r="D58" s="30">
        <v>3</v>
      </c>
      <c r="E58" s="30">
        <f t="shared" si="29"/>
        <v>2.8499999999999996</v>
      </c>
      <c r="F58" s="30">
        <f t="shared" si="33"/>
        <v>2.7</v>
      </c>
      <c r="G58" s="29"/>
      <c r="H58" s="82">
        <f t="shared" ca="1" si="34"/>
        <v>3</v>
      </c>
      <c r="I58" s="36">
        <f t="shared" ca="1" si="35"/>
        <v>0</v>
      </c>
      <c r="J58" s="124"/>
      <c r="K58"/>
      <c r="L58"/>
      <c r="N58"/>
      <c r="O58"/>
    </row>
    <row r="59" spans="1:15" s="14" customFormat="1" ht="15.75" customHeight="1" x14ac:dyDescent="0.25">
      <c r="A59" s="47" t="s">
        <v>1589</v>
      </c>
      <c r="B59" s="30" t="s">
        <v>2585</v>
      </c>
      <c r="C59" s="117" t="s">
        <v>1587</v>
      </c>
      <c r="D59" s="30">
        <v>3.5</v>
      </c>
      <c r="E59" s="30">
        <f t="shared" si="29"/>
        <v>3.3249999999999997</v>
      </c>
      <c r="F59" s="30">
        <f t="shared" si="33"/>
        <v>3.15</v>
      </c>
      <c r="G59" s="29"/>
      <c r="H59" s="82">
        <f t="shared" ca="1" si="34"/>
        <v>3.5</v>
      </c>
      <c r="I59" s="36">
        <f t="shared" ca="1" si="35"/>
        <v>0</v>
      </c>
      <c r="J59" s="124"/>
      <c r="K59"/>
      <c r="L59"/>
      <c r="N59"/>
      <c r="O59"/>
    </row>
    <row r="60" spans="1:15" s="14" customFormat="1" ht="15.75" customHeight="1" x14ac:dyDescent="0.25">
      <c r="A60" s="47" t="s">
        <v>1589</v>
      </c>
      <c r="B60" s="30" t="s">
        <v>2586</v>
      </c>
      <c r="C60" s="117" t="s">
        <v>1588</v>
      </c>
      <c r="D60" s="30">
        <v>4</v>
      </c>
      <c r="E60" s="30">
        <f t="shared" si="29"/>
        <v>3.8</v>
      </c>
      <c r="F60" s="30">
        <f t="shared" si="33"/>
        <v>3.6</v>
      </c>
      <c r="G60" s="29"/>
      <c r="H60" s="82">
        <f t="shared" ca="1" si="34"/>
        <v>4</v>
      </c>
      <c r="I60" s="36">
        <f t="shared" ca="1" si="35"/>
        <v>0</v>
      </c>
      <c r="J60" s="124"/>
      <c r="K60"/>
      <c r="L60"/>
      <c r="N60"/>
      <c r="O60"/>
    </row>
    <row r="61" spans="1:15" s="14" customFormat="1" ht="15.75" customHeight="1" x14ac:dyDescent="0.25">
      <c r="A61" s="47" t="s">
        <v>1589</v>
      </c>
      <c r="B61" s="30" t="s">
        <v>2587</v>
      </c>
      <c r="C61" s="117" t="s">
        <v>1585</v>
      </c>
      <c r="D61" s="30">
        <v>5.5</v>
      </c>
      <c r="E61" s="30">
        <f t="shared" si="29"/>
        <v>5.2249999999999996</v>
      </c>
      <c r="F61" s="30">
        <f t="shared" si="33"/>
        <v>4.95</v>
      </c>
      <c r="G61" s="29"/>
      <c r="H61" s="82">
        <f t="shared" ca="1" si="34"/>
        <v>5.5</v>
      </c>
      <c r="I61" s="36">
        <f t="shared" ca="1" si="35"/>
        <v>0</v>
      </c>
      <c r="J61" s="124"/>
      <c r="K61"/>
      <c r="L61"/>
      <c r="N61"/>
      <c r="O61"/>
    </row>
    <row r="62" spans="1:15" s="14" customFormat="1" ht="15.75" customHeight="1" x14ac:dyDescent="0.3">
      <c r="A62" s="40"/>
      <c r="B62" s="115" t="s">
        <v>2621</v>
      </c>
      <c r="C62" s="40"/>
      <c r="D62" s="40"/>
      <c r="E62" s="40"/>
      <c r="F62" s="40"/>
      <c r="G62" s="40"/>
      <c r="H62" s="40"/>
      <c r="I62" s="40"/>
      <c r="J62" s="128"/>
      <c r="K62"/>
      <c r="L62"/>
      <c r="N62"/>
      <c r="O62"/>
    </row>
    <row r="63" spans="1:15" s="14" customFormat="1" ht="15.75" customHeight="1" x14ac:dyDescent="0.25">
      <c r="A63" s="47" t="s">
        <v>1589</v>
      </c>
      <c r="B63" s="30" t="s">
        <v>2622</v>
      </c>
      <c r="C63" s="117" t="s">
        <v>1585</v>
      </c>
      <c r="D63" s="30">
        <v>525</v>
      </c>
      <c r="E63" s="30">
        <f t="shared" si="29"/>
        <v>498.75</v>
      </c>
      <c r="F63" s="30">
        <f t="shared" ref="F63:F73" si="37">D63*0.9</f>
        <v>472.5</v>
      </c>
      <c r="G63" s="29"/>
      <c r="H63" s="82">
        <f t="shared" ref="H63:H73" ca="1" si="38">IF($G$8&lt;2500,D63, IF(AND($G$8&lt;5000,$G$8&gt;2500),E63,F63))</f>
        <v>525</v>
      </c>
      <c r="I63" s="36">
        <f t="shared" ref="I63:I73" ca="1" si="39">H63*G63</f>
        <v>0</v>
      </c>
      <c r="J63" s="127">
        <f>F63/100</f>
        <v>4.7249999999999996</v>
      </c>
      <c r="K63"/>
      <c r="L63"/>
      <c r="N63"/>
      <c r="O63"/>
    </row>
    <row r="64" spans="1:15" s="14" customFormat="1" ht="15.75" customHeight="1" x14ac:dyDescent="0.25">
      <c r="A64" s="47" t="s">
        <v>1589</v>
      </c>
      <c r="B64" s="30" t="s">
        <v>2623</v>
      </c>
      <c r="C64" s="117" t="s">
        <v>1582</v>
      </c>
      <c r="D64" s="30">
        <v>600</v>
      </c>
      <c r="E64" s="30">
        <f t="shared" si="29"/>
        <v>570</v>
      </c>
      <c r="F64" s="30">
        <f t="shared" si="37"/>
        <v>540</v>
      </c>
      <c r="G64" s="29"/>
      <c r="H64" s="82">
        <f t="shared" ca="1" si="38"/>
        <v>600</v>
      </c>
      <c r="I64" s="36">
        <f t="shared" ca="1" si="39"/>
        <v>0</v>
      </c>
      <c r="J64" s="127">
        <f t="shared" ref="J64:J73" si="40">F64/100</f>
        <v>5.4</v>
      </c>
      <c r="K64"/>
      <c r="L64"/>
      <c r="N64"/>
      <c r="O64"/>
    </row>
    <row r="65" spans="1:15" s="14" customFormat="1" ht="15.75" customHeight="1" x14ac:dyDescent="0.25">
      <c r="A65" s="47" t="s">
        <v>1589</v>
      </c>
      <c r="B65" s="30" t="s">
        <v>2624</v>
      </c>
      <c r="C65" s="117" t="s">
        <v>1583</v>
      </c>
      <c r="D65" s="30">
        <v>750</v>
      </c>
      <c r="E65" s="30">
        <f t="shared" si="29"/>
        <v>712.5</v>
      </c>
      <c r="F65" s="30">
        <f t="shared" si="37"/>
        <v>675</v>
      </c>
      <c r="G65" s="29"/>
      <c r="H65" s="82">
        <f t="shared" ca="1" si="38"/>
        <v>750</v>
      </c>
      <c r="I65" s="36">
        <f t="shared" ca="1" si="39"/>
        <v>0</v>
      </c>
      <c r="J65" s="127">
        <f t="shared" si="40"/>
        <v>6.75</v>
      </c>
      <c r="K65"/>
      <c r="L65"/>
      <c r="N65"/>
      <c r="O65"/>
    </row>
    <row r="66" spans="1:15" s="14" customFormat="1" ht="15.75" customHeight="1" x14ac:dyDescent="0.25">
      <c r="A66" s="47" t="s">
        <v>1589</v>
      </c>
      <c r="B66" s="30" t="s">
        <v>2625</v>
      </c>
      <c r="C66" s="117" t="s">
        <v>1584</v>
      </c>
      <c r="D66" s="30">
        <v>1000</v>
      </c>
      <c r="E66" s="30">
        <f t="shared" si="29"/>
        <v>950</v>
      </c>
      <c r="F66" s="30">
        <f t="shared" si="37"/>
        <v>900</v>
      </c>
      <c r="G66" s="29"/>
      <c r="H66" s="82">
        <f t="shared" ca="1" si="38"/>
        <v>1000</v>
      </c>
      <c r="I66" s="36">
        <f t="shared" ca="1" si="39"/>
        <v>0</v>
      </c>
      <c r="J66" s="127">
        <f t="shared" si="40"/>
        <v>9</v>
      </c>
      <c r="K66"/>
      <c r="L66"/>
      <c r="N66"/>
      <c r="O66"/>
    </row>
    <row r="67" spans="1:15" s="14" customFormat="1" ht="15.75" customHeight="1" x14ac:dyDescent="0.25">
      <c r="A67" s="47" t="s">
        <v>1589</v>
      </c>
      <c r="B67" s="30" t="s">
        <v>2626</v>
      </c>
      <c r="C67" s="117" t="s">
        <v>1583</v>
      </c>
      <c r="D67" s="30">
        <v>800</v>
      </c>
      <c r="E67" s="30">
        <f t="shared" si="29"/>
        <v>760</v>
      </c>
      <c r="F67" s="30">
        <f t="shared" si="37"/>
        <v>720</v>
      </c>
      <c r="G67" s="29"/>
      <c r="H67" s="82">
        <f t="shared" ca="1" si="38"/>
        <v>800</v>
      </c>
      <c r="I67" s="36">
        <f t="shared" ca="1" si="39"/>
        <v>0</v>
      </c>
      <c r="J67" s="127">
        <f t="shared" si="40"/>
        <v>7.2</v>
      </c>
      <c r="K67"/>
      <c r="L67"/>
      <c r="N67"/>
      <c r="O67"/>
    </row>
    <row r="68" spans="1:15" s="14" customFormat="1" ht="15.75" customHeight="1" x14ac:dyDescent="0.25">
      <c r="A68" s="47" t="s">
        <v>1589</v>
      </c>
      <c r="B68" s="30" t="s">
        <v>2627</v>
      </c>
      <c r="C68" s="117" t="s">
        <v>1584</v>
      </c>
      <c r="D68" s="30">
        <v>1000</v>
      </c>
      <c r="E68" s="30">
        <f t="shared" si="29"/>
        <v>950</v>
      </c>
      <c r="F68" s="30">
        <f t="shared" si="37"/>
        <v>900</v>
      </c>
      <c r="G68" s="29"/>
      <c r="H68" s="82">
        <f t="shared" ca="1" si="38"/>
        <v>1000</v>
      </c>
      <c r="I68" s="36">
        <f t="shared" ca="1" si="39"/>
        <v>0</v>
      </c>
      <c r="J68" s="127">
        <f t="shared" si="40"/>
        <v>9</v>
      </c>
      <c r="K68"/>
      <c r="L68"/>
      <c r="N68"/>
      <c r="O68"/>
    </row>
    <row r="69" spans="1:15" s="14" customFormat="1" ht="15.75" customHeight="1" x14ac:dyDescent="0.25">
      <c r="A69" s="47" t="s">
        <v>1589</v>
      </c>
      <c r="B69" s="30" t="s">
        <v>2628</v>
      </c>
      <c r="C69" s="117" t="s">
        <v>169</v>
      </c>
      <c r="D69" s="30">
        <v>250</v>
      </c>
      <c r="E69" s="30">
        <f t="shared" si="29"/>
        <v>237.5</v>
      </c>
      <c r="F69" s="30">
        <f t="shared" si="37"/>
        <v>225</v>
      </c>
      <c r="G69" s="29"/>
      <c r="H69" s="82">
        <f t="shared" ca="1" si="38"/>
        <v>250</v>
      </c>
      <c r="I69" s="36">
        <f t="shared" ca="1" si="39"/>
        <v>0</v>
      </c>
      <c r="J69" s="127">
        <f t="shared" si="40"/>
        <v>2.25</v>
      </c>
      <c r="K69"/>
      <c r="L69"/>
      <c r="N69"/>
      <c r="O69"/>
    </row>
    <row r="70" spans="1:15" s="14" customFormat="1" ht="15.75" customHeight="1" x14ac:dyDescent="0.25">
      <c r="A70" s="47" t="s">
        <v>1589</v>
      </c>
      <c r="B70" s="30" t="s">
        <v>2630</v>
      </c>
      <c r="C70" s="117" t="s">
        <v>1586</v>
      </c>
      <c r="D70" s="30">
        <v>275</v>
      </c>
      <c r="E70" s="30">
        <f t="shared" si="29"/>
        <v>261.25</v>
      </c>
      <c r="F70" s="30">
        <f t="shared" si="37"/>
        <v>247.5</v>
      </c>
      <c r="G70" s="29"/>
      <c r="H70" s="82">
        <f t="shared" ca="1" si="38"/>
        <v>275</v>
      </c>
      <c r="I70" s="36">
        <f t="shared" ca="1" si="39"/>
        <v>0</v>
      </c>
      <c r="J70" s="127">
        <f t="shared" si="40"/>
        <v>2.4750000000000001</v>
      </c>
      <c r="K70"/>
      <c r="L70"/>
      <c r="N70"/>
      <c r="O70"/>
    </row>
    <row r="71" spans="1:15" s="14" customFormat="1" ht="15.75" customHeight="1" x14ac:dyDescent="0.25">
      <c r="A71" s="47" t="s">
        <v>1589</v>
      </c>
      <c r="B71" s="30" t="s">
        <v>2629</v>
      </c>
      <c r="C71" s="117" t="s">
        <v>1587</v>
      </c>
      <c r="D71" s="30">
        <v>300</v>
      </c>
      <c r="E71" s="30">
        <f t="shared" si="29"/>
        <v>285</v>
      </c>
      <c r="F71" s="30">
        <f t="shared" si="37"/>
        <v>270</v>
      </c>
      <c r="G71" s="29"/>
      <c r="H71" s="82">
        <f t="shared" ca="1" si="38"/>
        <v>300</v>
      </c>
      <c r="I71" s="36">
        <f t="shared" ca="1" si="39"/>
        <v>0</v>
      </c>
      <c r="J71" s="127">
        <f t="shared" si="40"/>
        <v>2.7</v>
      </c>
      <c r="K71"/>
      <c r="L71"/>
      <c r="N71"/>
      <c r="O71"/>
    </row>
    <row r="72" spans="1:15" s="14" customFormat="1" ht="15.75" customHeight="1" x14ac:dyDescent="0.25">
      <c r="A72" s="47" t="s">
        <v>1589</v>
      </c>
      <c r="B72" s="30" t="s">
        <v>2631</v>
      </c>
      <c r="C72" s="117" t="s">
        <v>1588</v>
      </c>
      <c r="D72" s="30">
        <v>350</v>
      </c>
      <c r="E72" s="30">
        <f t="shared" si="29"/>
        <v>332.5</v>
      </c>
      <c r="F72" s="30">
        <f t="shared" si="37"/>
        <v>315</v>
      </c>
      <c r="G72" s="29"/>
      <c r="H72" s="82">
        <f t="shared" ca="1" si="38"/>
        <v>350</v>
      </c>
      <c r="I72" s="36">
        <f t="shared" ca="1" si="39"/>
        <v>0</v>
      </c>
      <c r="J72" s="127">
        <f t="shared" si="40"/>
        <v>3.15</v>
      </c>
      <c r="K72"/>
      <c r="L72"/>
      <c r="N72"/>
      <c r="O72"/>
    </row>
    <row r="73" spans="1:15" s="14" customFormat="1" ht="15.75" customHeight="1" x14ac:dyDescent="0.25">
      <c r="A73" s="47" t="s">
        <v>1589</v>
      </c>
      <c r="B73" s="30" t="s">
        <v>2632</v>
      </c>
      <c r="C73" s="117" t="s">
        <v>1585</v>
      </c>
      <c r="D73" s="30">
        <v>550</v>
      </c>
      <c r="E73" s="30">
        <f t="shared" si="29"/>
        <v>522.5</v>
      </c>
      <c r="F73" s="30">
        <f t="shared" si="37"/>
        <v>495</v>
      </c>
      <c r="G73" s="29"/>
      <c r="H73" s="82">
        <f t="shared" ca="1" si="38"/>
        <v>550</v>
      </c>
      <c r="I73" s="36">
        <f t="shared" ca="1" si="39"/>
        <v>0</v>
      </c>
      <c r="J73" s="127">
        <f t="shared" si="40"/>
        <v>4.95</v>
      </c>
      <c r="K73"/>
      <c r="L73"/>
      <c r="N73"/>
      <c r="O73"/>
    </row>
    <row r="74" spans="1:15" s="14" customFormat="1" ht="15.75" customHeight="1" x14ac:dyDescent="0.2">
      <c r="A74" s="59"/>
      <c r="B74" s="59"/>
      <c r="C74" s="59"/>
      <c r="D74" s="59"/>
      <c r="E74" s="59"/>
      <c r="F74" s="59"/>
      <c r="G74" s="89">
        <f>SUM(G12:G73)</f>
        <v>0</v>
      </c>
      <c r="H74" s="88"/>
      <c r="I74" s="89">
        <f ca="1">SUM(I12:I73)</f>
        <v>0</v>
      </c>
      <c r="J74" s="128"/>
      <c r="K74"/>
      <c r="L74"/>
      <c r="N74"/>
      <c r="O74"/>
    </row>
    <row r="75" spans="1:15" s="14" customFormat="1" ht="15.75" customHeight="1" x14ac:dyDescent="0.2">
      <c r="A75"/>
      <c r="B75"/>
      <c r="C75"/>
      <c r="D75"/>
      <c r="E75"/>
      <c r="F75"/>
      <c r="G75"/>
      <c r="H75"/>
      <c r="I75"/>
      <c r="J75" s="128"/>
      <c r="K75"/>
      <c r="L75"/>
      <c r="N75"/>
      <c r="O75"/>
    </row>
    <row r="76" spans="1:15" s="14" customFormat="1" ht="15.75" customHeight="1" x14ac:dyDescent="0.2">
      <c r="A76"/>
      <c r="B76"/>
      <c r="C76"/>
      <c r="D76"/>
      <c r="E76"/>
      <c r="F76"/>
      <c r="G76"/>
      <c r="H76"/>
      <c r="I76"/>
      <c r="J76" s="128"/>
      <c r="K76"/>
      <c r="L76"/>
      <c r="N76"/>
      <c r="O76"/>
    </row>
    <row r="77" spans="1:15" s="14" customFormat="1" ht="15.75" customHeight="1" x14ac:dyDescent="0.2">
      <c r="A77"/>
      <c r="B77"/>
      <c r="C77"/>
      <c r="D77"/>
      <c r="E77"/>
      <c r="F77"/>
      <c r="G77"/>
      <c r="H77"/>
      <c r="I77"/>
      <c r="J77" s="128"/>
      <c r="K77"/>
      <c r="L77"/>
      <c r="N77"/>
      <c r="O77"/>
    </row>
    <row r="78" spans="1:15" s="14" customFormat="1" ht="15.75" customHeight="1" x14ac:dyDescent="0.2">
      <c r="A78"/>
      <c r="B78"/>
      <c r="C78"/>
      <c r="D78"/>
      <c r="E78"/>
      <c r="F78"/>
      <c r="G78"/>
      <c r="H78"/>
      <c r="I78"/>
      <c r="J78" s="128"/>
      <c r="K78"/>
      <c r="L78"/>
      <c r="N78"/>
      <c r="O78"/>
    </row>
    <row r="79" spans="1:15" s="14" customFormat="1" ht="15.75" customHeight="1" x14ac:dyDescent="0.2">
      <c r="A79"/>
      <c r="B79"/>
      <c r="C79"/>
      <c r="D79"/>
      <c r="E79"/>
      <c r="F79"/>
      <c r="G79"/>
      <c r="H79"/>
      <c r="I79"/>
      <c r="J79" s="128"/>
      <c r="K79"/>
      <c r="L79"/>
      <c r="N79"/>
      <c r="O79"/>
    </row>
    <row r="80" spans="1:15" s="14" customFormat="1" ht="15.75" customHeight="1" x14ac:dyDescent="0.2">
      <c r="A80"/>
      <c r="B80"/>
      <c r="C80"/>
      <c r="D80"/>
      <c r="E80"/>
      <c r="F80"/>
      <c r="G80"/>
      <c r="H80"/>
      <c r="I80"/>
      <c r="J80" s="128"/>
      <c r="K80"/>
      <c r="L80"/>
      <c r="N80"/>
      <c r="O80"/>
    </row>
    <row r="81" spans="1:15" s="14" customFormat="1" ht="15.75" customHeight="1" x14ac:dyDescent="0.2">
      <c r="A81"/>
      <c r="B81"/>
      <c r="C81"/>
      <c r="D81"/>
      <c r="E81"/>
      <c r="F81"/>
      <c r="G81"/>
      <c r="H81"/>
      <c r="I81"/>
      <c r="J81" s="128"/>
      <c r="K81"/>
      <c r="L81"/>
      <c r="N81"/>
      <c r="O81"/>
    </row>
    <row r="82" spans="1:15" s="14" customFormat="1" ht="15.75" customHeight="1" x14ac:dyDescent="0.2">
      <c r="A82"/>
      <c r="B82"/>
      <c r="C82"/>
      <c r="D82"/>
      <c r="E82"/>
      <c r="F82"/>
      <c r="G82"/>
      <c r="H82"/>
      <c r="I82"/>
      <c r="J82" s="128"/>
      <c r="K82"/>
      <c r="L82"/>
      <c r="N82"/>
      <c r="O82"/>
    </row>
    <row r="83" spans="1:15" s="14" customFormat="1" ht="15.75" customHeight="1" x14ac:dyDescent="0.2">
      <c r="A83"/>
      <c r="B83"/>
      <c r="C83"/>
      <c r="D83"/>
      <c r="E83"/>
      <c r="F83"/>
      <c r="G83"/>
      <c r="H83"/>
      <c r="I83"/>
      <c r="J83" s="128"/>
      <c r="K83"/>
      <c r="L83"/>
      <c r="N83"/>
      <c r="O83"/>
    </row>
    <row r="84" spans="1:15" s="14" customFormat="1" ht="15.75" customHeight="1" x14ac:dyDescent="0.2">
      <c r="A84"/>
      <c r="B84"/>
      <c r="C84"/>
      <c r="D84"/>
      <c r="E84"/>
      <c r="F84"/>
      <c r="G84"/>
      <c r="H84"/>
      <c r="I84"/>
      <c r="J84" s="128"/>
      <c r="K84"/>
      <c r="L84"/>
      <c r="N84"/>
      <c r="O84"/>
    </row>
    <row r="85" spans="1:15" s="14" customFormat="1" ht="15.75" customHeight="1" x14ac:dyDescent="0.2">
      <c r="A85"/>
      <c r="B85"/>
      <c r="C85"/>
      <c r="D85"/>
      <c r="E85"/>
      <c r="F85"/>
      <c r="G85"/>
      <c r="H85"/>
      <c r="I85"/>
      <c r="J85" s="128"/>
      <c r="K85"/>
      <c r="L85"/>
      <c r="N85"/>
      <c r="O85"/>
    </row>
    <row r="86" spans="1:15" s="14" customFormat="1" ht="15.75" customHeight="1" x14ac:dyDescent="0.2">
      <c r="A86"/>
      <c r="B86"/>
      <c r="C86"/>
      <c r="D86"/>
      <c r="E86"/>
      <c r="F86"/>
      <c r="G86"/>
      <c r="H86"/>
      <c r="I86"/>
      <c r="J86" s="128"/>
      <c r="K86"/>
      <c r="L86"/>
      <c r="N86"/>
      <c r="O86"/>
    </row>
    <row r="87" spans="1:15" s="14" customFormat="1" ht="15.75" customHeight="1" x14ac:dyDescent="0.2">
      <c r="A87"/>
      <c r="B87"/>
      <c r="C87"/>
      <c r="D87"/>
      <c r="E87"/>
      <c r="F87"/>
      <c r="G87"/>
      <c r="H87"/>
      <c r="I87"/>
      <c r="J87" s="128"/>
      <c r="K87"/>
      <c r="L87"/>
      <c r="N87"/>
      <c r="O87"/>
    </row>
    <row r="88" spans="1:15" s="14" customFormat="1" ht="15.75" customHeight="1" x14ac:dyDescent="0.2">
      <c r="A88"/>
      <c r="B88"/>
      <c r="C88"/>
      <c r="D88"/>
      <c r="E88"/>
      <c r="F88"/>
      <c r="G88"/>
      <c r="H88"/>
      <c r="I88"/>
      <c r="J88" s="128"/>
      <c r="K88"/>
      <c r="L88"/>
      <c r="N88"/>
      <c r="O88"/>
    </row>
    <row r="89" spans="1:15" s="14" customFormat="1" ht="15.75" customHeight="1" x14ac:dyDescent="0.2">
      <c r="A89"/>
      <c r="B89"/>
      <c r="C89"/>
      <c r="D89"/>
      <c r="E89"/>
      <c r="F89"/>
      <c r="G89"/>
      <c r="H89"/>
      <c r="I89"/>
      <c r="J89" s="128"/>
      <c r="K89"/>
      <c r="L89"/>
      <c r="N89"/>
      <c r="O89"/>
    </row>
    <row r="90" spans="1:15" s="14" customFormat="1" ht="15.75" customHeight="1" x14ac:dyDescent="0.2">
      <c r="A90"/>
      <c r="B90"/>
      <c r="C90"/>
      <c r="D90"/>
      <c r="E90"/>
      <c r="F90"/>
      <c r="G90"/>
      <c r="H90"/>
      <c r="I90"/>
      <c r="J90" s="128"/>
      <c r="K90"/>
      <c r="L90"/>
      <c r="N90"/>
      <c r="O90"/>
    </row>
    <row r="91" spans="1:15" s="14" customFormat="1" ht="15.75" customHeight="1" x14ac:dyDescent="0.2">
      <c r="A91"/>
      <c r="B91"/>
      <c r="C91"/>
      <c r="D91"/>
      <c r="E91"/>
      <c r="F91"/>
      <c r="G91"/>
      <c r="H91"/>
      <c r="I91"/>
      <c r="J91" s="128"/>
      <c r="K91"/>
      <c r="L91"/>
      <c r="N91"/>
      <c r="O91"/>
    </row>
    <row r="92" spans="1:15" s="14" customFormat="1" ht="15.75" customHeight="1" x14ac:dyDescent="0.2">
      <c r="A92"/>
      <c r="B92"/>
      <c r="C92"/>
      <c r="D92"/>
      <c r="E92"/>
      <c r="F92"/>
      <c r="G92"/>
      <c r="H92"/>
      <c r="I92"/>
      <c r="J92" s="128"/>
      <c r="K92"/>
      <c r="L92"/>
      <c r="N92"/>
      <c r="O92"/>
    </row>
    <row r="93" spans="1:15" s="14" customFormat="1" ht="15.75" customHeight="1" x14ac:dyDescent="0.2">
      <c r="A93"/>
      <c r="B93"/>
      <c r="C93"/>
      <c r="D93"/>
      <c r="E93"/>
      <c r="F93"/>
      <c r="G93"/>
      <c r="H93"/>
      <c r="I93"/>
      <c r="J93" s="128"/>
      <c r="K93"/>
      <c r="L93"/>
      <c r="N93"/>
      <c r="O93"/>
    </row>
    <row r="94" spans="1:15" s="14" customFormat="1" ht="15.75" customHeight="1" x14ac:dyDescent="0.2">
      <c r="A94"/>
      <c r="B94"/>
      <c r="C94"/>
      <c r="D94"/>
      <c r="E94"/>
      <c r="F94"/>
      <c r="G94"/>
      <c r="H94"/>
      <c r="I94"/>
      <c r="J94" s="128"/>
      <c r="K94"/>
      <c r="L94"/>
      <c r="N94"/>
      <c r="O94"/>
    </row>
    <row r="95" spans="1:15" s="14" customFormat="1" ht="15.75" customHeight="1" x14ac:dyDescent="0.2">
      <c r="A95"/>
      <c r="B95"/>
      <c r="C95"/>
      <c r="D95"/>
      <c r="E95"/>
      <c r="F95"/>
      <c r="G95"/>
      <c r="H95"/>
      <c r="I95"/>
      <c r="J95" s="128"/>
      <c r="K95"/>
      <c r="L95"/>
      <c r="N95"/>
      <c r="O95"/>
    </row>
    <row r="96" spans="1:15" s="14" customFormat="1" ht="15.75" customHeight="1" x14ac:dyDescent="0.2">
      <c r="A96"/>
      <c r="B96"/>
      <c r="C96"/>
      <c r="D96"/>
      <c r="E96"/>
      <c r="F96"/>
      <c r="G96"/>
      <c r="H96"/>
      <c r="I96"/>
      <c r="J96" s="128"/>
      <c r="K96"/>
      <c r="L96"/>
      <c r="N96"/>
      <c r="O96"/>
    </row>
    <row r="97" spans="1:15" s="14" customFormat="1" ht="15.75" customHeight="1" x14ac:dyDescent="0.2">
      <c r="A97"/>
      <c r="B97"/>
      <c r="C97"/>
      <c r="D97"/>
      <c r="E97"/>
      <c r="F97"/>
      <c r="G97"/>
      <c r="H97"/>
      <c r="I97"/>
      <c r="J97" s="128"/>
      <c r="K97"/>
      <c r="L97"/>
      <c r="N97"/>
      <c r="O97"/>
    </row>
    <row r="98" spans="1:15" s="14" customFormat="1" ht="15.75" customHeight="1" x14ac:dyDescent="0.2">
      <c r="A98"/>
      <c r="B98"/>
      <c r="C98"/>
      <c r="D98"/>
      <c r="E98"/>
      <c r="F98"/>
      <c r="G98"/>
      <c r="H98"/>
      <c r="I98"/>
      <c r="J98" s="128"/>
      <c r="K98"/>
      <c r="L98"/>
      <c r="N98"/>
      <c r="O98"/>
    </row>
    <row r="99" spans="1:15" s="14" customFormat="1" ht="15.75" customHeight="1" x14ac:dyDescent="0.2">
      <c r="A99"/>
      <c r="B99"/>
      <c r="C99"/>
      <c r="D99"/>
      <c r="E99"/>
      <c r="F99"/>
      <c r="G99"/>
      <c r="H99"/>
      <c r="I99"/>
      <c r="J99" s="128"/>
      <c r="K99"/>
      <c r="L99"/>
      <c r="N99"/>
      <c r="O99"/>
    </row>
    <row r="100" spans="1:15" s="14" customFormat="1" ht="15.75" customHeight="1" x14ac:dyDescent="0.2">
      <c r="A100"/>
      <c r="B100"/>
      <c r="C100"/>
      <c r="D100"/>
      <c r="E100"/>
      <c r="F100"/>
      <c r="G100"/>
      <c r="H100"/>
      <c r="I100"/>
      <c r="J100" s="128"/>
      <c r="K100"/>
      <c r="L100"/>
      <c r="N100"/>
      <c r="O100"/>
    </row>
    <row r="101" spans="1:15" s="14" customFormat="1" ht="15.75" customHeight="1" x14ac:dyDescent="0.2">
      <c r="A101"/>
      <c r="B101"/>
      <c r="C101"/>
      <c r="D101"/>
      <c r="E101"/>
      <c r="F101"/>
      <c r="G101"/>
      <c r="H101"/>
      <c r="I101"/>
      <c r="J101" s="128"/>
      <c r="K101"/>
      <c r="L101"/>
      <c r="N101"/>
      <c r="O101"/>
    </row>
    <row r="102" spans="1:15" s="14" customFormat="1" ht="15.75" customHeight="1" x14ac:dyDescent="0.2">
      <c r="A102"/>
      <c r="B102"/>
      <c r="C102"/>
      <c r="D102"/>
      <c r="E102"/>
      <c r="F102"/>
      <c r="G102"/>
      <c r="H102"/>
      <c r="I102"/>
      <c r="J102" s="128"/>
      <c r="K102"/>
      <c r="L102"/>
      <c r="N102"/>
      <c r="O102"/>
    </row>
    <row r="103" spans="1:15" s="14" customFormat="1" ht="15.75" customHeight="1" x14ac:dyDescent="0.2">
      <c r="A103"/>
      <c r="B103"/>
      <c r="C103"/>
      <c r="D103"/>
      <c r="E103"/>
      <c r="F103"/>
      <c r="G103"/>
      <c r="H103"/>
      <c r="I103"/>
      <c r="J103" s="128"/>
      <c r="K103"/>
      <c r="L103"/>
      <c r="N103"/>
      <c r="O103"/>
    </row>
    <row r="104" spans="1:15" s="14" customFormat="1" ht="15.75" customHeight="1" x14ac:dyDescent="0.2">
      <c r="A104"/>
      <c r="B104"/>
      <c r="C104"/>
      <c r="D104"/>
      <c r="E104"/>
      <c r="F104"/>
      <c r="G104"/>
      <c r="H104"/>
      <c r="I104"/>
      <c r="J104" s="128"/>
      <c r="K104"/>
      <c r="L104"/>
      <c r="N104"/>
      <c r="O104"/>
    </row>
    <row r="105" spans="1:15" s="14" customFormat="1" ht="15.75" customHeight="1" x14ac:dyDescent="0.2">
      <c r="A105"/>
      <c r="B105"/>
      <c r="C105"/>
      <c r="D105"/>
      <c r="E105"/>
      <c r="F105"/>
      <c r="G105"/>
      <c r="H105"/>
      <c r="I105"/>
      <c r="J105" s="128"/>
      <c r="K105"/>
      <c r="L105"/>
      <c r="N105"/>
      <c r="O105"/>
    </row>
    <row r="106" spans="1:15" s="14" customFormat="1" ht="15.75" customHeight="1" x14ac:dyDescent="0.2">
      <c r="A106"/>
      <c r="B106"/>
      <c r="C106"/>
      <c r="D106"/>
      <c r="E106"/>
      <c r="F106"/>
      <c r="G106"/>
      <c r="H106"/>
      <c r="I106"/>
      <c r="J106" s="128"/>
      <c r="K106"/>
      <c r="L106"/>
      <c r="N106"/>
      <c r="O106"/>
    </row>
    <row r="107" spans="1:15" s="14" customFormat="1" ht="15.75" customHeight="1" x14ac:dyDescent="0.2">
      <c r="A107"/>
      <c r="B107"/>
      <c r="C107"/>
      <c r="D107"/>
      <c r="E107"/>
      <c r="F107"/>
      <c r="G107"/>
      <c r="H107"/>
      <c r="I107"/>
      <c r="J107" s="128"/>
      <c r="K107"/>
      <c r="L107"/>
      <c r="N107"/>
      <c r="O107"/>
    </row>
    <row r="108" spans="1:15" s="14" customFormat="1" ht="15.75" customHeight="1" x14ac:dyDescent="0.2">
      <c r="A108"/>
      <c r="B108"/>
      <c r="C108"/>
      <c r="D108"/>
      <c r="E108"/>
      <c r="F108"/>
      <c r="G108"/>
      <c r="H108"/>
      <c r="I108"/>
      <c r="J108" s="128"/>
      <c r="K108"/>
      <c r="L108"/>
      <c r="N108"/>
      <c r="O108"/>
    </row>
    <row r="109" spans="1:15" s="14" customFormat="1" ht="15.75" customHeight="1" x14ac:dyDescent="0.2">
      <c r="A109"/>
      <c r="B109"/>
      <c r="C109"/>
      <c r="D109"/>
      <c r="E109"/>
      <c r="F109"/>
      <c r="G109"/>
      <c r="H109"/>
      <c r="I109"/>
      <c r="J109" s="128"/>
      <c r="K109"/>
      <c r="L109"/>
      <c r="N109"/>
      <c r="O109"/>
    </row>
    <row r="110" spans="1:15" s="14" customFormat="1" ht="15.75" customHeight="1" x14ac:dyDescent="0.2">
      <c r="A110"/>
      <c r="B110"/>
      <c r="C110"/>
      <c r="D110"/>
      <c r="E110"/>
      <c r="F110"/>
      <c r="G110"/>
      <c r="H110"/>
      <c r="I110"/>
      <c r="J110" s="128"/>
      <c r="K110"/>
      <c r="L110"/>
      <c r="N110"/>
      <c r="O110"/>
    </row>
    <row r="111" spans="1:15" s="14" customFormat="1" ht="15.75" customHeight="1" x14ac:dyDescent="0.2">
      <c r="A111"/>
      <c r="B111"/>
      <c r="C111"/>
      <c r="D111"/>
      <c r="E111"/>
      <c r="F111"/>
      <c r="G111"/>
      <c r="H111"/>
      <c r="I111"/>
      <c r="J111" s="128"/>
      <c r="K111"/>
      <c r="L111"/>
      <c r="N111"/>
      <c r="O111"/>
    </row>
    <row r="112" spans="1:15" s="14" customFormat="1" ht="15.75" customHeight="1" x14ac:dyDescent="0.2">
      <c r="A112"/>
      <c r="B112"/>
      <c r="C112"/>
      <c r="D112"/>
      <c r="E112"/>
      <c r="F112"/>
      <c r="G112"/>
      <c r="H112"/>
      <c r="I112"/>
      <c r="J112" s="128"/>
      <c r="K112"/>
      <c r="L112"/>
      <c r="N112"/>
      <c r="O112"/>
    </row>
    <row r="113" spans="1:15" s="14" customFormat="1" ht="15.75" customHeight="1" x14ac:dyDescent="0.2">
      <c r="A113"/>
      <c r="B113"/>
      <c r="C113"/>
      <c r="D113"/>
      <c r="E113"/>
      <c r="F113"/>
      <c r="G113"/>
      <c r="H113"/>
      <c r="I113"/>
      <c r="J113" s="128"/>
      <c r="K113"/>
      <c r="L113"/>
      <c r="N113"/>
      <c r="O113"/>
    </row>
    <row r="114" spans="1:15" s="14" customFormat="1" ht="15.75" customHeight="1" x14ac:dyDescent="0.2">
      <c r="A114"/>
      <c r="B114"/>
      <c r="C114"/>
      <c r="D114"/>
      <c r="E114"/>
      <c r="F114"/>
      <c r="G114"/>
      <c r="H114"/>
      <c r="I114"/>
      <c r="J114" s="128"/>
      <c r="K114"/>
      <c r="L114"/>
      <c r="N114"/>
      <c r="O114"/>
    </row>
    <row r="115" spans="1:15" s="14" customFormat="1" ht="15.75" customHeight="1" x14ac:dyDescent="0.2">
      <c r="A115"/>
      <c r="B115"/>
      <c r="C115"/>
      <c r="D115"/>
      <c r="E115"/>
      <c r="F115"/>
      <c r="G115"/>
      <c r="H115"/>
      <c r="I115"/>
      <c r="J115" s="128"/>
      <c r="K115"/>
      <c r="L115"/>
      <c r="N115"/>
      <c r="O115"/>
    </row>
    <row r="116" spans="1:15" s="14" customFormat="1" ht="15.75" customHeight="1" x14ac:dyDescent="0.2">
      <c r="A116"/>
      <c r="B116"/>
      <c r="C116"/>
      <c r="D116"/>
      <c r="E116"/>
      <c r="F116"/>
      <c r="G116"/>
      <c r="H116"/>
      <c r="I116"/>
      <c r="J116" s="128"/>
      <c r="K116"/>
      <c r="L116"/>
      <c r="N116"/>
      <c r="O116"/>
    </row>
    <row r="117" spans="1:15" s="14" customFormat="1" ht="15.75" customHeight="1" x14ac:dyDescent="0.2">
      <c r="A117"/>
      <c r="B117"/>
      <c r="C117"/>
      <c r="D117"/>
      <c r="E117"/>
      <c r="F117"/>
      <c r="G117"/>
      <c r="H117"/>
      <c r="I117"/>
      <c r="J117" s="128"/>
      <c r="K117"/>
      <c r="L117"/>
      <c r="N117"/>
      <c r="O117"/>
    </row>
    <row r="118" spans="1:15" s="14" customFormat="1" ht="15.75" customHeight="1" x14ac:dyDescent="0.2">
      <c r="A118"/>
      <c r="B118"/>
      <c r="C118"/>
      <c r="D118"/>
      <c r="E118"/>
      <c r="F118"/>
      <c r="G118"/>
      <c r="H118"/>
      <c r="I118"/>
      <c r="J118" s="128"/>
      <c r="K118"/>
      <c r="L118"/>
      <c r="N118"/>
      <c r="O118"/>
    </row>
    <row r="119" spans="1:15" s="14" customFormat="1" ht="15.75" customHeight="1" x14ac:dyDescent="0.2">
      <c r="A119"/>
      <c r="B119"/>
      <c r="C119"/>
      <c r="D119"/>
      <c r="E119"/>
      <c r="F119"/>
      <c r="G119"/>
      <c r="H119"/>
      <c r="I119"/>
      <c r="J119" s="128"/>
      <c r="K119"/>
      <c r="L119"/>
      <c r="N119"/>
      <c r="O119"/>
    </row>
    <row r="120" spans="1:15" s="14" customFormat="1" ht="15.75" customHeight="1" x14ac:dyDescent="0.2">
      <c r="A120"/>
      <c r="B120"/>
      <c r="C120"/>
      <c r="D120"/>
      <c r="E120"/>
      <c r="F120"/>
      <c r="G120"/>
      <c r="H120"/>
      <c r="I120"/>
      <c r="J120" s="128"/>
      <c r="K120"/>
      <c r="L120"/>
      <c r="N120"/>
      <c r="O120"/>
    </row>
    <row r="121" spans="1:15" s="14" customFormat="1" ht="15.75" customHeight="1" x14ac:dyDescent="0.2">
      <c r="A121"/>
      <c r="B121"/>
      <c r="C121"/>
      <c r="D121"/>
      <c r="E121"/>
      <c r="F121"/>
      <c r="G121"/>
      <c r="H121"/>
      <c r="I121"/>
      <c r="J121" s="128"/>
      <c r="K121"/>
      <c r="L121"/>
      <c r="N121"/>
      <c r="O121"/>
    </row>
    <row r="122" spans="1:15" s="14" customFormat="1" ht="15.75" customHeight="1" x14ac:dyDescent="0.2">
      <c r="A122"/>
      <c r="B122"/>
      <c r="C122"/>
      <c r="D122"/>
      <c r="E122"/>
      <c r="F122"/>
      <c r="G122"/>
      <c r="H122"/>
      <c r="I122"/>
      <c r="J122" s="128"/>
      <c r="K122"/>
      <c r="L122"/>
      <c r="N122"/>
      <c r="O122"/>
    </row>
    <row r="123" spans="1:15" s="14" customFormat="1" ht="15.75" customHeight="1" x14ac:dyDescent="0.2">
      <c r="A123"/>
      <c r="B123"/>
      <c r="C123"/>
      <c r="D123"/>
      <c r="E123"/>
      <c r="F123"/>
      <c r="G123"/>
      <c r="H123"/>
      <c r="I123"/>
      <c r="J123" s="128"/>
      <c r="K123"/>
      <c r="L123"/>
      <c r="N123"/>
      <c r="O123"/>
    </row>
    <row r="124" spans="1:15" s="14" customFormat="1" ht="15.75" customHeight="1" x14ac:dyDescent="0.2">
      <c r="A124"/>
      <c r="B124"/>
      <c r="C124"/>
      <c r="D124"/>
      <c r="E124"/>
      <c r="F124"/>
      <c r="G124"/>
      <c r="H124"/>
      <c r="I124"/>
      <c r="J124" s="128"/>
      <c r="K124"/>
      <c r="L124"/>
      <c r="N124"/>
      <c r="O124"/>
    </row>
    <row r="125" spans="1:15" s="14" customFormat="1" ht="15.75" customHeight="1" x14ac:dyDescent="0.2">
      <c r="A125"/>
      <c r="B125"/>
      <c r="C125"/>
      <c r="D125"/>
      <c r="E125"/>
      <c r="F125"/>
      <c r="G125"/>
      <c r="H125"/>
      <c r="I125"/>
      <c r="J125" s="128"/>
      <c r="K125"/>
      <c r="L125"/>
      <c r="N125"/>
      <c r="O125"/>
    </row>
    <row r="126" spans="1:15" s="14" customFormat="1" ht="15.75" customHeight="1" x14ac:dyDescent="0.2">
      <c r="A126"/>
      <c r="B126"/>
      <c r="C126"/>
      <c r="D126"/>
      <c r="E126"/>
      <c r="F126"/>
      <c r="G126"/>
      <c r="H126"/>
      <c r="I126"/>
      <c r="J126" s="128"/>
      <c r="K126"/>
      <c r="L126"/>
      <c r="N126"/>
      <c r="O126"/>
    </row>
    <row r="127" spans="1:15" s="14" customFormat="1" ht="15.75" customHeight="1" x14ac:dyDescent="0.2">
      <c r="A127"/>
      <c r="B127"/>
      <c r="C127"/>
      <c r="D127"/>
      <c r="E127"/>
      <c r="F127"/>
      <c r="G127"/>
      <c r="H127"/>
      <c r="I127"/>
      <c r="J127" s="128"/>
      <c r="K127"/>
      <c r="L127"/>
      <c r="N127"/>
      <c r="O127"/>
    </row>
    <row r="128" spans="1:15" s="14" customFormat="1" ht="15.75" customHeight="1" x14ac:dyDescent="0.2">
      <c r="A128"/>
      <c r="B128"/>
      <c r="C128"/>
      <c r="D128"/>
      <c r="E128"/>
      <c r="F128"/>
      <c r="G128"/>
      <c r="H128"/>
      <c r="I128"/>
      <c r="J128" s="128"/>
      <c r="K128"/>
      <c r="L128"/>
      <c r="N128"/>
      <c r="O128"/>
    </row>
    <row r="129" spans="1:15" s="14" customFormat="1" ht="15.75" customHeight="1" x14ac:dyDescent="0.2">
      <c r="A129"/>
      <c r="B129"/>
      <c r="C129"/>
      <c r="D129"/>
      <c r="E129"/>
      <c r="F129"/>
      <c r="G129"/>
      <c r="H129"/>
      <c r="I129"/>
      <c r="J129" s="128"/>
      <c r="K129"/>
      <c r="L129"/>
      <c r="N129"/>
      <c r="O129"/>
    </row>
    <row r="130" spans="1:15" s="14" customFormat="1" ht="15.75" customHeight="1" x14ac:dyDescent="0.2">
      <c r="A130"/>
      <c r="B130"/>
      <c r="C130"/>
      <c r="D130"/>
      <c r="E130"/>
      <c r="F130"/>
      <c r="G130"/>
      <c r="H130"/>
      <c r="I130"/>
      <c r="J130" s="128"/>
      <c r="K130"/>
      <c r="L130"/>
      <c r="N130"/>
      <c r="O130"/>
    </row>
    <row r="131" spans="1:15" s="14" customFormat="1" ht="15.75" customHeight="1" x14ac:dyDescent="0.2">
      <c r="A131"/>
      <c r="B131"/>
      <c r="C131"/>
      <c r="D131"/>
      <c r="E131"/>
      <c r="F131"/>
      <c r="G131"/>
      <c r="H131"/>
      <c r="I131"/>
      <c r="J131" s="128"/>
      <c r="K131"/>
      <c r="L131"/>
      <c r="N131"/>
      <c r="O131"/>
    </row>
    <row r="132" spans="1:15" s="14" customFormat="1" ht="15.75" customHeight="1" x14ac:dyDescent="0.2">
      <c r="A132"/>
      <c r="B132"/>
      <c r="C132"/>
      <c r="D132"/>
      <c r="E132"/>
      <c r="F132"/>
      <c r="G132"/>
      <c r="H132"/>
      <c r="I132"/>
      <c r="J132" s="128"/>
      <c r="K132"/>
      <c r="L132"/>
      <c r="N132"/>
      <c r="O132"/>
    </row>
    <row r="133" spans="1:15" s="14" customFormat="1" ht="15.75" customHeight="1" x14ac:dyDescent="0.2">
      <c r="A133"/>
      <c r="B133"/>
      <c r="C133"/>
      <c r="D133"/>
      <c r="E133"/>
      <c r="F133"/>
      <c r="G133"/>
      <c r="H133"/>
      <c r="I133"/>
      <c r="J133" s="128"/>
      <c r="K133"/>
      <c r="L133"/>
      <c r="N133"/>
      <c r="O133"/>
    </row>
    <row r="134" spans="1:15" s="14" customFormat="1" ht="15.75" customHeight="1" x14ac:dyDescent="0.2">
      <c r="A134"/>
      <c r="B134"/>
      <c r="C134"/>
      <c r="D134"/>
      <c r="E134"/>
      <c r="F134"/>
      <c r="G134"/>
      <c r="H134"/>
      <c r="I134"/>
      <c r="J134" s="128"/>
      <c r="K134"/>
      <c r="L134"/>
      <c r="N134"/>
      <c r="O134"/>
    </row>
    <row r="135" spans="1:15" s="14" customFormat="1" ht="15.75" customHeight="1" x14ac:dyDescent="0.2">
      <c r="A135"/>
      <c r="B135"/>
      <c r="C135"/>
      <c r="D135"/>
      <c r="E135"/>
      <c r="F135"/>
      <c r="G135"/>
      <c r="H135"/>
      <c r="I135"/>
      <c r="J135" s="128"/>
      <c r="K135"/>
      <c r="L135"/>
      <c r="N135"/>
      <c r="O135"/>
    </row>
    <row r="136" spans="1:15" s="14" customFormat="1" ht="15.75" customHeight="1" x14ac:dyDescent="0.2">
      <c r="A136"/>
      <c r="B136"/>
      <c r="C136"/>
      <c r="D136"/>
      <c r="E136"/>
      <c r="F136"/>
      <c r="G136"/>
      <c r="H136"/>
      <c r="I136"/>
      <c r="J136" s="128"/>
      <c r="K136"/>
      <c r="L136"/>
      <c r="N136"/>
      <c r="O136"/>
    </row>
    <row r="137" spans="1:15" s="14" customFormat="1" ht="15.75" customHeight="1" x14ac:dyDescent="0.2">
      <c r="A137"/>
      <c r="B137"/>
      <c r="C137"/>
      <c r="D137"/>
      <c r="E137"/>
      <c r="F137"/>
      <c r="G137"/>
      <c r="H137"/>
      <c r="I137"/>
      <c r="J137" s="128"/>
      <c r="K137"/>
      <c r="L137"/>
      <c r="N137"/>
      <c r="O137"/>
    </row>
    <row r="138" spans="1:15" s="14" customFormat="1" ht="15.75" customHeight="1" x14ac:dyDescent="0.2">
      <c r="A138"/>
      <c r="B138"/>
      <c r="C138"/>
      <c r="D138"/>
      <c r="E138"/>
      <c r="F138"/>
      <c r="G138"/>
      <c r="H138"/>
      <c r="I138"/>
      <c r="J138" s="128"/>
      <c r="K138"/>
      <c r="L138"/>
      <c r="N138"/>
      <c r="O138"/>
    </row>
    <row r="139" spans="1:15" s="14" customFormat="1" ht="15.75" customHeight="1" x14ac:dyDescent="0.2">
      <c r="A139"/>
      <c r="B139"/>
      <c r="C139"/>
      <c r="D139"/>
      <c r="E139"/>
      <c r="F139"/>
      <c r="G139"/>
      <c r="H139"/>
      <c r="I139"/>
      <c r="J139" s="128"/>
      <c r="K139"/>
      <c r="L139"/>
      <c r="N139"/>
      <c r="O139"/>
    </row>
    <row r="140" spans="1:15" s="14" customFormat="1" ht="15.75" customHeight="1" x14ac:dyDescent="0.2">
      <c r="A140"/>
      <c r="B140"/>
      <c r="C140"/>
      <c r="D140"/>
      <c r="E140"/>
      <c r="F140"/>
      <c r="G140"/>
      <c r="H140"/>
      <c r="I140"/>
      <c r="J140" s="128"/>
      <c r="K140"/>
      <c r="L140"/>
      <c r="N140"/>
      <c r="O140"/>
    </row>
    <row r="141" spans="1:15" s="14" customFormat="1" ht="15.75" customHeight="1" x14ac:dyDescent="0.2">
      <c r="A141"/>
      <c r="B141"/>
      <c r="C141"/>
      <c r="D141"/>
      <c r="E141"/>
      <c r="F141"/>
      <c r="G141"/>
      <c r="H141"/>
      <c r="I141"/>
      <c r="J141" s="128"/>
      <c r="K141"/>
      <c r="L141"/>
      <c r="N141"/>
      <c r="O141"/>
    </row>
    <row r="142" spans="1:15" s="14" customFormat="1" ht="15.75" customHeight="1" x14ac:dyDescent="0.2">
      <c r="A142"/>
      <c r="B142"/>
      <c r="C142"/>
      <c r="D142"/>
      <c r="E142"/>
      <c r="F142"/>
      <c r="G142"/>
      <c r="H142"/>
      <c r="I142"/>
      <c r="J142" s="128"/>
      <c r="K142"/>
      <c r="L142"/>
      <c r="N142"/>
      <c r="O142"/>
    </row>
    <row r="143" spans="1:15" s="14" customFormat="1" ht="15.75" customHeight="1" x14ac:dyDescent="0.2">
      <c r="A143"/>
      <c r="B143"/>
      <c r="C143"/>
      <c r="D143"/>
      <c r="E143"/>
      <c r="F143"/>
      <c r="G143"/>
      <c r="H143"/>
      <c r="I143"/>
      <c r="J143" s="128"/>
      <c r="K143"/>
      <c r="L143"/>
      <c r="N143"/>
      <c r="O143"/>
    </row>
    <row r="144" spans="1:15" s="14" customFormat="1" ht="15.75" customHeight="1" x14ac:dyDescent="0.2">
      <c r="A144"/>
      <c r="B144"/>
      <c r="C144"/>
      <c r="D144"/>
      <c r="E144"/>
      <c r="F144"/>
      <c r="G144"/>
      <c r="H144"/>
      <c r="I144"/>
      <c r="J144" s="128"/>
      <c r="K144"/>
      <c r="L144"/>
      <c r="N144"/>
      <c r="O144"/>
    </row>
    <row r="145" spans="1:15" s="14" customFormat="1" ht="15.75" customHeight="1" x14ac:dyDescent="0.2">
      <c r="A145"/>
      <c r="B145"/>
      <c r="C145"/>
      <c r="D145"/>
      <c r="E145"/>
      <c r="F145"/>
      <c r="G145"/>
      <c r="H145"/>
      <c r="I145"/>
      <c r="J145" s="128"/>
      <c r="K145"/>
      <c r="L145"/>
      <c r="N145"/>
      <c r="O145"/>
    </row>
    <row r="146" spans="1:15" s="14" customFormat="1" ht="15.75" customHeight="1" x14ac:dyDescent="0.2">
      <c r="A146"/>
      <c r="B146"/>
      <c r="C146"/>
      <c r="D146"/>
      <c r="E146"/>
      <c r="F146"/>
      <c r="G146"/>
      <c r="H146"/>
      <c r="I146"/>
      <c r="J146" s="128"/>
      <c r="K146"/>
      <c r="L146"/>
      <c r="N146"/>
      <c r="O146"/>
    </row>
    <row r="147" spans="1:15" s="14" customFormat="1" ht="15.75" customHeight="1" x14ac:dyDescent="0.2">
      <c r="A147"/>
      <c r="B147"/>
      <c r="C147"/>
      <c r="D147"/>
      <c r="E147"/>
      <c r="F147"/>
      <c r="G147"/>
      <c r="H147"/>
      <c r="I147"/>
      <c r="J147" s="128"/>
      <c r="K147"/>
      <c r="L147"/>
      <c r="N147"/>
      <c r="O147"/>
    </row>
    <row r="148" spans="1:15" s="14" customFormat="1" ht="15.75" customHeight="1" x14ac:dyDescent="0.2">
      <c r="A148"/>
      <c r="B148"/>
      <c r="C148"/>
      <c r="D148"/>
      <c r="E148"/>
      <c r="F148"/>
      <c r="G148"/>
      <c r="H148"/>
      <c r="I148"/>
      <c r="J148" s="128"/>
      <c r="K148"/>
      <c r="L148"/>
      <c r="N148"/>
      <c r="O148"/>
    </row>
    <row r="149" spans="1:15" s="14" customFormat="1" ht="15.75" customHeight="1" x14ac:dyDescent="0.2">
      <c r="A149"/>
      <c r="B149"/>
      <c r="C149"/>
      <c r="D149"/>
      <c r="E149"/>
      <c r="F149"/>
      <c r="G149"/>
      <c r="H149"/>
      <c r="I149"/>
      <c r="J149" s="128"/>
      <c r="K149"/>
      <c r="L149"/>
      <c r="N149"/>
      <c r="O149"/>
    </row>
    <row r="150" spans="1:15" s="14" customFormat="1" ht="15.75" customHeight="1" x14ac:dyDescent="0.2">
      <c r="A150"/>
      <c r="B150"/>
      <c r="C150"/>
      <c r="D150"/>
      <c r="E150"/>
      <c r="F150"/>
      <c r="G150"/>
      <c r="H150"/>
      <c r="I150"/>
      <c r="J150" s="128"/>
      <c r="K150"/>
      <c r="L150"/>
      <c r="N150"/>
      <c r="O150"/>
    </row>
    <row r="151" spans="1:15" s="14" customFormat="1" ht="15.75" customHeight="1" x14ac:dyDescent="0.2">
      <c r="A151"/>
      <c r="B151"/>
      <c r="C151"/>
      <c r="D151"/>
      <c r="E151"/>
      <c r="F151"/>
      <c r="G151"/>
      <c r="H151"/>
      <c r="I151"/>
      <c r="J151" s="128"/>
      <c r="K151"/>
      <c r="L151"/>
      <c r="N151"/>
      <c r="O151"/>
    </row>
    <row r="152" spans="1:15" s="14" customFormat="1" ht="15.75" customHeight="1" x14ac:dyDescent="0.2">
      <c r="A152"/>
      <c r="B152"/>
      <c r="C152"/>
      <c r="D152"/>
      <c r="E152"/>
      <c r="F152"/>
      <c r="G152"/>
      <c r="H152"/>
      <c r="I152"/>
      <c r="J152" s="128"/>
      <c r="K152"/>
      <c r="L152"/>
      <c r="N152"/>
      <c r="O152"/>
    </row>
    <row r="153" spans="1:15" s="14" customFormat="1" ht="15.75" customHeight="1" x14ac:dyDescent="0.2">
      <c r="A153"/>
      <c r="B153"/>
      <c r="C153"/>
      <c r="D153"/>
      <c r="E153"/>
      <c r="F153"/>
      <c r="G153"/>
      <c r="H153"/>
      <c r="I153"/>
      <c r="J153" s="128"/>
      <c r="K153"/>
      <c r="L153"/>
      <c r="N153"/>
      <c r="O153"/>
    </row>
    <row r="154" spans="1:15" s="14" customFormat="1" ht="15.75" customHeight="1" x14ac:dyDescent="0.2">
      <c r="A154"/>
      <c r="B154"/>
      <c r="C154"/>
      <c r="D154"/>
      <c r="E154"/>
      <c r="F154"/>
      <c r="G154"/>
      <c r="H154"/>
      <c r="I154"/>
      <c r="J154" s="128"/>
      <c r="K154"/>
      <c r="L154"/>
      <c r="N154"/>
      <c r="O154"/>
    </row>
    <row r="155" spans="1:15" s="14" customFormat="1" ht="15.75" customHeight="1" x14ac:dyDescent="0.2">
      <c r="A155"/>
      <c r="B155"/>
      <c r="C155"/>
      <c r="D155"/>
      <c r="E155"/>
      <c r="F155"/>
      <c r="G155"/>
      <c r="H155"/>
      <c r="I155"/>
      <c r="J155" s="128"/>
      <c r="K155"/>
      <c r="L155"/>
      <c r="N155"/>
      <c r="O155"/>
    </row>
    <row r="156" spans="1:15" s="14" customFormat="1" ht="15.75" customHeight="1" x14ac:dyDescent="0.2">
      <c r="A156"/>
      <c r="B156"/>
      <c r="C156"/>
      <c r="D156"/>
      <c r="E156"/>
      <c r="F156"/>
      <c r="G156"/>
      <c r="H156"/>
      <c r="I156"/>
      <c r="J156" s="128"/>
      <c r="K156"/>
      <c r="L156"/>
      <c r="N156"/>
      <c r="O156"/>
    </row>
    <row r="157" spans="1:15" s="14" customFormat="1" ht="15.75" customHeight="1" x14ac:dyDescent="0.2">
      <c r="A157"/>
      <c r="B157"/>
      <c r="C157"/>
      <c r="D157"/>
      <c r="E157"/>
      <c r="F157"/>
      <c r="G157"/>
      <c r="H157"/>
      <c r="I157"/>
      <c r="J157" s="128"/>
      <c r="K157"/>
      <c r="L157"/>
      <c r="N157"/>
      <c r="O157"/>
    </row>
    <row r="158" spans="1:15" s="14" customFormat="1" ht="15.75" customHeight="1" x14ac:dyDescent="0.2">
      <c r="A158"/>
      <c r="B158"/>
      <c r="C158"/>
      <c r="D158"/>
      <c r="E158"/>
      <c r="F158"/>
      <c r="G158"/>
      <c r="H158"/>
      <c r="I158"/>
      <c r="J158" s="128"/>
      <c r="K158"/>
      <c r="L158"/>
      <c r="N158"/>
      <c r="O158"/>
    </row>
    <row r="159" spans="1:15" s="14" customFormat="1" ht="15.75" customHeight="1" x14ac:dyDescent="0.2">
      <c r="A159"/>
      <c r="B159"/>
      <c r="C159"/>
      <c r="D159"/>
      <c r="E159"/>
      <c r="F159"/>
      <c r="G159"/>
      <c r="H159"/>
      <c r="I159"/>
      <c r="J159" s="128"/>
      <c r="K159"/>
      <c r="L159"/>
      <c r="N159"/>
      <c r="O159"/>
    </row>
    <row r="160" spans="1:15" s="14" customFormat="1" ht="15.75" customHeight="1" x14ac:dyDescent="0.2">
      <c r="A160"/>
      <c r="B160"/>
      <c r="C160"/>
      <c r="D160"/>
      <c r="E160"/>
      <c r="F160"/>
      <c r="G160"/>
      <c r="H160"/>
      <c r="I160"/>
      <c r="J160" s="128"/>
      <c r="K160"/>
      <c r="L160"/>
      <c r="N160"/>
      <c r="O160"/>
    </row>
    <row r="161" spans="1:15" s="14" customFormat="1" ht="15.75" customHeight="1" x14ac:dyDescent="0.2">
      <c r="A161"/>
      <c r="B161"/>
      <c r="C161"/>
      <c r="D161"/>
      <c r="E161"/>
      <c r="F161"/>
      <c r="G161"/>
      <c r="H161"/>
      <c r="I161"/>
      <c r="J161" s="128"/>
      <c r="K161"/>
      <c r="L161"/>
      <c r="N161"/>
      <c r="O161"/>
    </row>
    <row r="162" spans="1:15" s="14" customFormat="1" ht="15.75" customHeight="1" x14ac:dyDescent="0.2">
      <c r="A162"/>
      <c r="B162"/>
      <c r="C162"/>
      <c r="D162"/>
      <c r="E162"/>
      <c r="F162"/>
      <c r="G162"/>
      <c r="H162"/>
      <c r="I162"/>
      <c r="J162" s="128"/>
      <c r="K162"/>
      <c r="L162"/>
      <c r="N162"/>
      <c r="O162"/>
    </row>
    <row r="163" spans="1:15" s="14" customFormat="1" ht="15.75" customHeight="1" x14ac:dyDescent="0.2">
      <c r="A163"/>
      <c r="B163"/>
      <c r="C163"/>
      <c r="D163"/>
      <c r="E163"/>
      <c r="F163"/>
      <c r="G163"/>
      <c r="H163"/>
      <c r="I163"/>
      <c r="J163" s="128"/>
      <c r="K163"/>
      <c r="L163"/>
      <c r="N163"/>
      <c r="O163"/>
    </row>
    <row r="164" spans="1:15" s="14" customFormat="1" ht="15.75" customHeight="1" x14ac:dyDescent="0.2">
      <c r="A164"/>
      <c r="B164"/>
      <c r="C164"/>
      <c r="D164"/>
      <c r="E164"/>
      <c r="F164"/>
      <c r="G164"/>
      <c r="H164"/>
      <c r="I164"/>
      <c r="J164" s="128"/>
      <c r="K164"/>
      <c r="L164"/>
      <c r="N164"/>
      <c r="O164"/>
    </row>
    <row r="165" spans="1:15" s="14" customFormat="1" ht="15.75" customHeight="1" x14ac:dyDescent="0.2">
      <c r="A165"/>
      <c r="B165"/>
      <c r="C165"/>
      <c r="D165"/>
      <c r="E165"/>
      <c r="F165"/>
      <c r="G165"/>
      <c r="H165"/>
      <c r="I165"/>
      <c r="J165" s="128"/>
      <c r="K165"/>
      <c r="L165"/>
      <c r="N165"/>
      <c r="O165"/>
    </row>
    <row r="166" spans="1:15" s="14" customFormat="1" ht="15.75" customHeight="1" x14ac:dyDescent="0.2">
      <c r="A166"/>
      <c r="B166"/>
      <c r="C166"/>
      <c r="D166"/>
      <c r="E166"/>
      <c r="F166"/>
      <c r="G166"/>
      <c r="H166"/>
      <c r="I166"/>
      <c r="J166" s="128"/>
      <c r="K166"/>
      <c r="L166"/>
      <c r="N166"/>
      <c r="O166"/>
    </row>
    <row r="167" spans="1:15" s="14" customFormat="1" ht="15.75" customHeight="1" x14ac:dyDescent="0.2">
      <c r="A167"/>
      <c r="B167"/>
      <c r="C167"/>
      <c r="D167"/>
      <c r="E167"/>
      <c r="F167"/>
      <c r="G167"/>
      <c r="H167"/>
      <c r="I167"/>
      <c r="J167" s="128"/>
      <c r="K167"/>
      <c r="L167"/>
      <c r="N167"/>
      <c r="O167"/>
    </row>
    <row r="168" spans="1:15" s="14" customFormat="1" ht="15.75" customHeight="1" x14ac:dyDescent="0.2">
      <c r="A168"/>
      <c r="B168"/>
      <c r="C168"/>
      <c r="D168"/>
      <c r="E168"/>
      <c r="F168"/>
      <c r="G168"/>
      <c r="H168"/>
      <c r="I168"/>
      <c r="J168" s="128"/>
      <c r="K168"/>
      <c r="L168"/>
      <c r="N168"/>
      <c r="O168"/>
    </row>
    <row r="169" spans="1:15" s="14" customFormat="1" ht="15.75" customHeight="1" x14ac:dyDescent="0.2">
      <c r="A169"/>
      <c r="B169"/>
      <c r="C169"/>
      <c r="D169"/>
      <c r="E169"/>
      <c r="F169"/>
      <c r="G169"/>
      <c r="H169"/>
      <c r="I169"/>
      <c r="J169" s="128"/>
      <c r="K169"/>
      <c r="L169"/>
      <c r="N169"/>
      <c r="O169"/>
    </row>
    <row r="170" spans="1:15" s="14" customFormat="1" ht="15.75" customHeight="1" x14ac:dyDescent="0.2">
      <c r="A170"/>
      <c r="B170"/>
      <c r="C170"/>
      <c r="D170"/>
      <c r="E170"/>
      <c r="F170"/>
      <c r="G170"/>
      <c r="H170"/>
      <c r="I170"/>
      <c r="J170" s="128"/>
      <c r="K170"/>
      <c r="L170"/>
      <c r="N170"/>
      <c r="O170"/>
    </row>
    <row r="171" spans="1:15" s="14" customFormat="1" ht="15.75" customHeight="1" x14ac:dyDescent="0.2">
      <c r="A171"/>
      <c r="B171"/>
      <c r="C171"/>
      <c r="D171"/>
      <c r="E171"/>
      <c r="F171"/>
      <c r="G171"/>
      <c r="H171"/>
      <c r="I171"/>
      <c r="J171" s="128"/>
      <c r="K171"/>
      <c r="L171"/>
      <c r="N171"/>
      <c r="O171"/>
    </row>
    <row r="172" spans="1:15" s="14" customFormat="1" ht="15.75" customHeight="1" x14ac:dyDescent="0.2">
      <c r="A172"/>
      <c r="B172"/>
      <c r="C172"/>
      <c r="D172"/>
      <c r="E172"/>
      <c r="F172"/>
      <c r="G172"/>
      <c r="H172"/>
      <c r="I172"/>
      <c r="J172" s="128"/>
      <c r="K172"/>
      <c r="L172"/>
      <c r="N172"/>
      <c r="O172"/>
    </row>
    <row r="173" spans="1:15" s="14" customFormat="1" ht="15.75" customHeight="1" x14ac:dyDescent="0.2">
      <c r="A173"/>
      <c r="B173"/>
      <c r="C173"/>
      <c r="D173"/>
      <c r="E173"/>
      <c r="F173"/>
      <c r="G173"/>
      <c r="H173"/>
      <c r="I173"/>
      <c r="J173" s="128"/>
      <c r="K173"/>
      <c r="L173"/>
      <c r="N173"/>
      <c r="O173"/>
    </row>
    <row r="174" spans="1:15" s="14" customFormat="1" ht="15.75" customHeight="1" x14ac:dyDescent="0.2">
      <c r="A174"/>
      <c r="B174"/>
      <c r="C174"/>
      <c r="D174"/>
      <c r="E174"/>
      <c r="F174"/>
      <c r="G174"/>
      <c r="H174"/>
      <c r="I174"/>
      <c r="J174" s="128"/>
      <c r="K174"/>
      <c r="L174"/>
      <c r="N174"/>
      <c r="O174"/>
    </row>
    <row r="175" spans="1:15" s="14" customFormat="1" ht="15.75" customHeight="1" x14ac:dyDescent="0.2">
      <c r="A175"/>
      <c r="B175"/>
      <c r="C175"/>
      <c r="D175"/>
      <c r="E175"/>
      <c r="F175"/>
      <c r="G175"/>
      <c r="H175"/>
      <c r="I175"/>
      <c r="J175" s="128"/>
      <c r="K175"/>
      <c r="L175"/>
      <c r="N175"/>
      <c r="O175"/>
    </row>
    <row r="176" spans="1:15" s="14" customFormat="1" ht="15.75" customHeight="1" x14ac:dyDescent="0.2">
      <c r="A176"/>
      <c r="B176"/>
      <c r="C176"/>
      <c r="D176"/>
      <c r="E176"/>
      <c r="F176"/>
      <c r="G176"/>
      <c r="H176"/>
      <c r="I176"/>
      <c r="J176" s="128"/>
      <c r="K176"/>
      <c r="L176"/>
      <c r="N176"/>
      <c r="O176"/>
    </row>
    <row r="177" spans="1:15" s="14" customFormat="1" ht="15.75" customHeight="1" x14ac:dyDescent="0.2">
      <c r="A177"/>
      <c r="B177"/>
      <c r="C177"/>
      <c r="D177"/>
      <c r="E177"/>
      <c r="F177"/>
      <c r="G177"/>
      <c r="H177"/>
      <c r="I177"/>
      <c r="J177" s="128"/>
      <c r="K177"/>
      <c r="L177"/>
      <c r="N177"/>
      <c r="O177"/>
    </row>
    <row r="178" spans="1:15" s="14" customFormat="1" ht="15.75" customHeight="1" x14ac:dyDescent="0.2">
      <c r="A178"/>
      <c r="B178"/>
      <c r="C178"/>
      <c r="D178"/>
      <c r="E178"/>
      <c r="F178"/>
      <c r="G178"/>
      <c r="H178"/>
      <c r="I178"/>
      <c r="J178" s="128"/>
      <c r="K178"/>
      <c r="L178"/>
      <c r="N178"/>
      <c r="O178"/>
    </row>
    <row r="179" spans="1:15" ht="15.75" customHeight="1" x14ac:dyDescent="0.2">
      <c r="A179"/>
      <c r="B179"/>
      <c r="C179"/>
      <c r="D179"/>
      <c r="E179"/>
      <c r="F179"/>
      <c r="G179"/>
      <c r="H179"/>
      <c r="I179"/>
      <c r="J179" s="128"/>
      <c r="K179"/>
      <c r="L179"/>
      <c r="M179"/>
    </row>
    <row r="180" spans="1:15" ht="15.75" customHeight="1" x14ac:dyDescent="0.2">
      <c r="A180"/>
      <c r="B180"/>
      <c r="C180"/>
      <c r="D180"/>
      <c r="E180"/>
      <c r="F180"/>
      <c r="G180"/>
      <c r="H180"/>
      <c r="I180"/>
      <c r="J180" s="128"/>
      <c r="K180"/>
      <c r="L180"/>
      <c r="M180"/>
    </row>
    <row r="181" spans="1:15" ht="15.75" customHeight="1" x14ac:dyDescent="0.2">
      <c r="A181"/>
      <c r="B181"/>
      <c r="C181"/>
      <c r="D181"/>
      <c r="E181"/>
      <c r="F181"/>
      <c r="G181"/>
      <c r="H181"/>
      <c r="I181"/>
      <c r="J181" s="128"/>
      <c r="K181"/>
      <c r="L181"/>
      <c r="M181"/>
    </row>
    <row r="182" spans="1:15" ht="15.75" customHeight="1" x14ac:dyDescent="0.2">
      <c r="A182"/>
      <c r="B182"/>
      <c r="C182"/>
      <c r="D182"/>
      <c r="E182"/>
      <c r="F182"/>
      <c r="G182"/>
      <c r="H182"/>
      <c r="I182"/>
      <c r="J182" s="128"/>
      <c r="K182"/>
      <c r="L182"/>
      <c r="M182"/>
    </row>
    <row r="183" spans="1:15" ht="15.75" customHeight="1" x14ac:dyDescent="0.2">
      <c r="A183"/>
      <c r="B183"/>
      <c r="C183"/>
      <c r="D183"/>
      <c r="E183"/>
      <c r="F183"/>
      <c r="G183"/>
      <c r="H183"/>
      <c r="I183"/>
      <c r="J183" s="128"/>
      <c r="K183"/>
      <c r="L183"/>
      <c r="M183"/>
    </row>
    <row r="184" spans="1:15" ht="15.75" customHeight="1" x14ac:dyDescent="0.2">
      <c r="A184"/>
      <c r="B184"/>
      <c r="C184"/>
      <c r="D184"/>
      <c r="E184"/>
      <c r="F184"/>
      <c r="G184"/>
      <c r="H184"/>
      <c r="I184"/>
      <c r="J184" s="128"/>
      <c r="K184"/>
      <c r="L184"/>
      <c r="M184"/>
    </row>
    <row r="185" spans="1:15" ht="15.75" customHeight="1" x14ac:dyDescent="0.2">
      <c r="A185"/>
      <c r="B185"/>
      <c r="C185"/>
      <c r="D185"/>
      <c r="E185"/>
      <c r="F185"/>
      <c r="G185"/>
      <c r="H185"/>
      <c r="I185"/>
      <c r="J185" s="128"/>
      <c r="K185"/>
      <c r="L185"/>
      <c r="M185"/>
    </row>
    <row r="186" spans="1:15" ht="15.75" customHeight="1" x14ac:dyDescent="0.2">
      <c r="A186"/>
      <c r="B186"/>
      <c r="C186"/>
      <c r="D186"/>
      <c r="E186"/>
      <c r="F186"/>
      <c r="G186"/>
      <c r="H186"/>
      <c r="I186"/>
      <c r="J186" s="128"/>
      <c r="K186"/>
      <c r="L186"/>
      <c r="M186"/>
    </row>
    <row r="187" spans="1:15" ht="15.75" customHeight="1" x14ac:dyDescent="0.2">
      <c r="A187"/>
      <c r="B187"/>
      <c r="C187"/>
      <c r="D187"/>
      <c r="E187"/>
      <c r="F187"/>
      <c r="G187"/>
      <c r="H187"/>
      <c r="I187"/>
      <c r="J187" s="128"/>
      <c r="K187"/>
      <c r="L187"/>
      <c r="M187"/>
    </row>
    <row r="188" spans="1:15" ht="15.75" customHeight="1" x14ac:dyDescent="0.2">
      <c r="A188"/>
      <c r="B188"/>
      <c r="C188"/>
      <c r="D188"/>
      <c r="E188"/>
      <c r="F188"/>
      <c r="G188"/>
      <c r="H188"/>
      <c r="I188"/>
      <c r="J188" s="128"/>
      <c r="K188"/>
      <c r="L188"/>
      <c r="M188"/>
    </row>
    <row r="189" spans="1:15" ht="15.75" customHeight="1" x14ac:dyDescent="0.2">
      <c r="A189"/>
      <c r="B189"/>
      <c r="C189"/>
      <c r="D189"/>
      <c r="E189"/>
      <c r="F189"/>
      <c r="G189"/>
      <c r="H189"/>
      <c r="I189"/>
      <c r="J189" s="128"/>
      <c r="K189"/>
      <c r="L189"/>
      <c r="M189"/>
    </row>
    <row r="190" spans="1:15" ht="15.75" customHeight="1" x14ac:dyDescent="0.2">
      <c r="A190"/>
      <c r="B190"/>
      <c r="C190"/>
      <c r="D190"/>
      <c r="E190"/>
      <c r="F190"/>
      <c r="G190"/>
      <c r="H190"/>
      <c r="I190"/>
      <c r="J190" s="128"/>
      <c r="K190"/>
      <c r="L190"/>
      <c r="M190"/>
    </row>
    <row r="191" spans="1:15" ht="15.75" customHeight="1" x14ac:dyDescent="0.2">
      <c r="A191"/>
      <c r="B191"/>
      <c r="C191"/>
      <c r="D191"/>
      <c r="E191"/>
      <c r="F191"/>
      <c r="G191"/>
      <c r="H191"/>
      <c r="I191"/>
      <c r="J191" s="128"/>
      <c r="K191"/>
      <c r="L191"/>
      <c r="M191"/>
    </row>
    <row r="192" spans="1:15" ht="15.75" customHeight="1" x14ac:dyDescent="0.2">
      <c r="A192"/>
      <c r="B192"/>
      <c r="C192"/>
      <c r="D192"/>
      <c r="E192"/>
      <c r="F192"/>
      <c r="G192"/>
      <c r="H192"/>
      <c r="I192"/>
      <c r="J192" s="128"/>
      <c r="K192"/>
      <c r="L192"/>
      <c r="M192"/>
    </row>
    <row r="193" spans="10:10" customFormat="1" ht="15.75" customHeight="1" x14ac:dyDescent="0.2">
      <c r="J193" s="128"/>
    </row>
    <row r="194" spans="10:10" customFormat="1" ht="15.75" customHeight="1" x14ac:dyDescent="0.2">
      <c r="J194" s="128"/>
    </row>
    <row r="195" spans="10:10" customFormat="1" ht="15.75" customHeight="1" x14ac:dyDescent="0.2">
      <c r="J195" s="128"/>
    </row>
    <row r="196" spans="10:10" customFormat="1" ht="15.75" customHeight="1" x14ac:dyDescent="0.2">
      <c r="J196" s="128"/>
    </row>
    <row r="197" spans="10:10" customFormat="1" ht="15.75" customHeight="1" x14ac:dyDescent="0.2">
      <c r="J197" s="128"/>
    </row>
    <row r="198" spans="10:10" customFormat="1" ht="15.75" customHeight="1" x14ac:dyDescent="0.2">
      <c r="J198" s="128"/>
    </row>
    <row r="199" spans="10:10" customFormat="1" ht="15.75" customHeight="1" x14ac:dyDescent="0.2">
      <c r="J199" s="128"/>
    </row>
    <row r="200" spans="10:10" customFormat="1" ht="15.75" customHeight="1" x14ac:dyDescent="0.2">
      <c r="J200" s="128"/>
    </row>
    <row r="201" spans="10:10" customFormat="1" ht="15.75" customHeight="1" x14ac:dyDescent="0.2">
      <c r="J201" s="128"/>
    </row>
    <row r="202" spans="10:10" customFormat="1" ht="15.75" customHeight="1" x14ac:dyDescent="0.2">
      <c r="J202" s="128"/>
    </row>
    <row r="203" spans="10:10" customFormat="1" ht="15.75" customHeight="1" x14ac:dyDescent="0.2">
      <c r="J203" s="128"/>
    </row>
    <row r="204" spans="10:10" customFormat="1" ht="15.75" customHeight="1" x14ac:dyDescent="0.2">
      <c r="J204" s="128"/>
    </row>
    <row r="205" spans="10:10" customFormat="1" ht="15.75" customHeight="1" x14ac:dyDescent="0.2">
      <c r="J205" s="128"/>
    </row>
    <row r="206" spans="10:10" customFormat="1" ht="15.75" customHeight="1" x14ac:dyDescent="0.2">
      <c r="J206" s="128"/>
    </row>
    <row r="207" spans="10:10" customFormat="1" ht="15.75" customHeight="1" x14ac:dyDescent="0.2">
      <c r="J207" s="128"/>
    </row>
    <row r="208" spans="10:10" customFormat="1" ht="15.75" customHeight="1" x14ac:dyDescent="0.2">
      <c r="J208" s="128"/>
    </row>
    <row r="209" spans="10:10" customFormat="1" ht="15.75" customHeight="1" x14ac:dyDescent="0.2">
      <c r="J209" s="128"/>
    </row>
    <row r="210" spans="10:10" customFormat="1" ht="15.75" customHeight="1" x14ac:dyDescent="0.2">
      <c r="J210" s="128"/>
    </row>
    <row r="211" spans="10:10" customFormat="1" ht="15.75" customHeight="1" x14ac:dyDescent="0.2">
      <c r="J211" s="128"/>
    </row>
    <row r="212" spans="10:10" customFormat="1" ht="15.75" customHeight="1" x14ac:dyDescent="0.2">
      <c r="J212" s="128"/>
    </row>
    <row r="213" spans="10:10" customFormat="1" ht="15.75" customHeight="1" x14ac:dyDescent="0.2">
      <c r="J213" s="128"/>
    </row>
    <row r="214" spans="10:10" customFormat="1" ht="15.75" customHeight="1" x14ac:dyDescent="0.2">
      <c r="J214" s="128"/>
    </row>
    <row r="215" spans="10:10" customFormat="1" ht="15.75" customHeight="1" x14ac:dyDescent="0.2">
      <c r="J215" s="128"/>
    </row>
    <row r="216" spans="10:10" customFormat="1" ht="15.75" customHeight="1" x14ac:dyDescent="0.2">
      <c r="J216" s="128"/>
    </row>
    <row r="217" spans="10:10" customFormat="1" ht="15.75" customHeight="1" x14ac:dyDescent="0.2">
      <c r="J217" s="128"/>
    </row>
    <row r="218" spans="10:10" customFormat="1" ht="15.75" customHeight="1" x14ac:dyDescent="0.2">
      <c r="J218" s="128"/>
    </row>
    <row r="219" spans="10:10" customFormat="1" ht="15.75" customHeight="1" x14ac:dyDescent="0.2">
      <c r="J219" s="128"/>
    </row>
    <row r="220" spans="10:10" customFormat="1" ht="15.75" customHeight="1" x14ac:dyDescent="0.2">
      <c r="J220" s="128"/>
    </row>
    <row r="221" spans="10:10" customFormat="1" ht="15.75" customHeight="1" x14ac:dyDescent="0.2">
      <c r="J221" s="128"/>
    </row>
    <row r="222" spans="10:10" customFormat="1" ht="15.75" customHeight="1" x14ac:dyDescent="0.2">
      <c r="J222" s="128"/>
    </row>
    <row r="223" spans="10:10" customFormat="1" ht="15.75" customHeight="1" x14ac:dyDescent="0.2">
      <c r="J223" s="128"/>
    </row>
    <row r="224" spans="10:10" customFormat="1" ht="15.75" customHeight="1" x14ac:dyDescent="0.2">
      <c r="J224" s="128"/>
    </row>
    <row r="225" spans="10:10" customFormat="1" ht="15.75" customHeight="1" x14ac:dyDescent="0.2">
      <c r="J225" s="128"/>
    </row>
    <row r="226" spans="10:10" customFormat="1" ht="15.75" customHeight="1" x14ac:dyDescent="0.2">
      <c r="J226" s="128"/>
    </row>
    <row r="227" spans="10:10" customFormat="1" ht="15.75" customHeight="1" x14ac:dyDescent="0.2">
      <c r="J227" s="128"/>
    </row>
    <row r="228" spans="10:10" customFormat="1" ht="15.75" customHeight="1" x14ac:dyDescent="0.2">
      <c r="J228" s="128"/>
    </row>
    <row r="229" spans="10:10" customFormat="1" ht="15.75" customHeight="1" x14ac:dyDescent="0.2">
      <c r="J229" s="128"/>
    </row>
    <row r="230" spans="10:10" customFormat="1" ht="15.75" customHeight="1" x14ac:dyDescent="0.2">
      <c r="J230" s="128"/>
    </row>
    <row r="231" spans="10:10" customFormat="1" ht="15.75" customHeight="1" x14ac:dyDescent="0.2">
      <c r="J231" s="128"/>
    </row>
    <row r="232" spans="10:10" customFormat="1" ht="15.75" customHeight="1" x14ac:dyDescent="0.2">
      <c r="J232" s="128"/>
    </row>
    <row r="233" spans="10:10" customFormat="1" ht="15.75" customHeight="1" x14ac:dyDescent="0.2">
      <c r="J233" s="128"/>
    </row>
    <row r="234" spans="10:10" customFormat="1" ht="15.75" customHeight="1" x14ac:dyDescent="0.2">
      <c r="J234" s="128"/>
    </row>
    <row r="235" spans="10:10" customFormat="1" ht="15.75" customHeight="1" x14ac:dyDescent="0.2">
      <c r="J235" s="128"/>
    </row>
    <row r="236" spans="10:10" customFormat="1" ht="15.75" customHeight="1" x14ac:dyDescent="0.2">
      <c r="J236" s="128"/>
    </row>
    <row r="237" spans="10:10" customFormat="1" ht="15.75" customHeight="1" x14ac:dyDescent="0.2">
      <c r="J237" s="128"/>
    </row>
    <row r="238" spans="10:10" customFormat="1" ht="15.75" customHeight="1" x14ac:dyDescent="0.2">
      <c r="J238" s="128"/>
    </row>
    <row r="239" spans="10:10" customFormat="1" ht="15.75" customHeight="1" x14ac:dyDescent="0.2">
      <c r="J239" s="128"/>
    </row>
    <row r="240" spans="10:10" customFormat="1" ht="15.75" customHeight="1" x14ac:dyDescent="0.2">
      <c r="J240" s="128"/>
    </row>
    <row r="241" spans="10:10" customFormat="1" ht="15.75" customHeight="1" x14ac:dyDescent="0.2">
      <c r="J241" s="128"/>
    </row>
    <row r="242" spans="10:10" customFormat="1" ht="15.75" customHeight="1" x14ac:dyDescent="0.2">
      <c r="J242" s="128"/>
    </row>
    <row r="243" spans="10:10" customFormat="1" ht="15.75" customHeight="1" x14ac:dyDescent="0.2">
      <c r="J243" s="128"/>
    </row>
    <row r="244" spans="10:10" customFormat="1" ht="15.75" customHeight="1" x14ac:dyDescent="0.2">
      <c r="J244" s="128"/>
    </row>
    <row r="245" spans="10:10" customFormat="1" ht="15.75" customHeight="1" x14ac:dyDescent="0.2">
      <c r="J245" s="128"/>
    </row>
    <row r="246" spans="10:10" customFormat="1" ht="15.75" customHeight="1" x14ac:dyDescent="0.2">
      <c r="J246" s="128"/>
    </row>
    <row r="247" spans="10:10" customFormat="1" ht="15.75" customHeight="1" x14ac:dyDescent="0.2">
      <c r="J247" s="128"/>
    </row>
    <row r="248" spans="10:10" customFormat="1" ht="15.75" customHeight="1" x14ac:dyDescent="0.2">
      <c r="J248" s="128"/>
    </row>
    <row r="249" spans="10:10" customFormat="1" ht="15.75" customHeight="1" x14ac:dyDescent="0.2">
      <c r="J249" s="128"/>
    </row>
    <row r="250" spans="10:10" customFormat="1" ht="15.75" customHeight="1" x14ac:dyDescent="0.2">
      <c r="J250" s="128"/>
    </row>
    <row r="251" spans="10:10" customFormat="1" ht="15.75" customHeight="1" x14ac:dyDescent="0.2">
      <c r="J251" s="128"/>
    </row>
    <row r="252" spans="10:10" customFormat="1" ht="15.75" customHeight="1" x14ac:dyDescent="0.2">
      <c r="J252" s="128"/>
    </row>
    <row r="253" spans="10:10" customFormat="1" ht="15.75" customHeight="1" x14ac:dyDescent="0.2">
      <c r="J253" s="128"/>
    </row>
    <row r="254" spans="10:10" customFormat="1" ht="15.75" customHeight="1" x14ac:dyDescent="0.2">
      <c r="J254" s="128"/>
    </row>
    <row r="255" spans="10:10" customFormat="1" ht="15.75" customHeight="1" x14ac:dyDescent="0.2">
      <c r="J255" s="128"/>
    </row>
    <row r="256" spans="10:10" customFormat="1" ht="15.75" customHeight="1" x14ac:dyDescent="0.2">
      <c r="J256" s="128"/>
    </row>
    <row r="257" spans="10:10" customFormat="1" ht="15.75" customHeight="1" x14ac:dyDescent="0.2">
      <c r="J257" s="128"/>
    </row>
    <row r="258" spans="10:10" customFormat="1" ht="15.75" customHeight="1" x14ac:dyDescent="0.2">
      <c r="J258" s="128"/>
    </row>
    <row r="259" spans="10:10" customFormat="1" ht="15.75" customHeight="1" x14ac:dyDescent="0.2">
      <c r="J259" s="128"/>
    </row>
    <row r="260" spans="10:10" customFormat="1" ht="15.75" customHeight="1" x14ac:dyDescent="0.2">
      <c r="J260" s="128"/>
    </row>
    <row r="261" spans="10:10" customFormat="1" ht="15.75" customHeight="1" x14ac:dyDescent="0.2">
      <c r="J261" s="128"/>
    </row>
    <row r="262" spans="10:10" customFormat="1" ht="15.75" customHeight="1" x14ac:dyDescent="0.2">
      <c r="J262" s="128"/>
    </row>
    <row r="263" spans="10:10" customFormat="1" ht="15.75" customHeight="1" x14ac:dyDescent="0.2">
      <c r="J263" s="128"/>
    </row>
    <row r="264" spans="10:10" customFormat="1" ht="15.75" customHeight="1" x14ac:dyDescent="0.2">
      <c r="J264" s="128"/>
    </row>
    <row r="265" spans="10:10" customFormat="1" ht="15.75" customHeight="1" x14ac:dyDescent="0.2">
      <c r="J265" s="128"/>
    </row>
    <row r="266" spans="10:10" customFormat="1" ht="15.75" customHeight="1" x14ac:dyDescent="0.2">
      <c r="J266" s="128"/>
    </row>
    <row r="267" spans="10:10" customFormat="1" ht="15.75" customHeight="1" x14ac:dyDescent="0.2">
      <c r="J267" s="128"/>
    </row>
    <row r="268" spans="10:10" customFormat="1" ht="15.75" customHeight="1" x14ac:dyDescent="0.2">
      <c r="J268" s="128"/>
    </row>
    <row r="269" spans="10:10" customFormat="1" ht="15.75" customHeight="1" x14ac:dyDescent="0.2">
      <c r="J269" s="128"/>
    </row>
    <row r="270" spans="10:10" customFormat="1" ht="15.75" customHeight="1" x14ac:dyDescent="0.2">
      <c r="J270" s="128"/>
    </row>
    <row r="271" spans="10:10" customFormat="1" ht="15.75" customHeight="1" x14ac:dyDescent="0.2">
      <c r="J271" s="128"/>
    </row>
    <row r="272" spans="10:10" customFormat="1" ht="15.75" customHeight="1" x14ac:dyDescent="0.2">
      <c r="J272" s="128"/>
    </row>
    <row r="273" spans="10:10" customFormat="1" ht="15.75" customHeight="1" x14ac:dyDescent="0.2">
      <c r="J273" s="128"/>
    </row>
    <row r="274" spans="10:10" customFormat="1" ht="15.75" customHeight="1" x14ac:dyDescent="0.2">
      <c r="J274" s="128"/>
    </row>
    <row r="275" spans="10:10" customFormat="1" ht="15.75" customHeight="1" x14ac:dyDescent="0.2">
      <c r="J275" s="128"/>
    </row>
    <row r="276" spans="10:10" customFormat="1" ht="15.75" customHeight="1" x14ac:dyDescent="0.2">
      <c r="J276" s="128"/>
    </row>
    <row r="277" spans="10:10" customFormat="1" ht="15.75" customHeight="1" x14ac:dyDescent="0.2">
      <c r="J277" s="128"/>
    </row>
    <row r="278" spans="10:10" customFormat="1" ht="15.75" customHeight="1" x14ac:dyDescent="0.2">
      <c r="J278" s="128"/>
    </row>
    <row r="279" spans="10:10" customFormat="1" ht="15.75" customHeight="1" x14ac:dyDescent="0.2">
      <c r="J279" s="128"/>
    </row>
    <row r="280" spans="10:10" customFormat="1" ht="15.75" customHeight="1" x14ac:dyDescent="0.2">
      <c r="J280" s="128"/>
    </row>
    <row r="281" spans="10:10" customFormat="1" ht="15.75" customHeight="1" x14ac:dyDescent="0.2">
      <c r="J281" s="128"/>
    </row>
    <row r="282" spans="10:10" customFormat="1" ht="15.75" customHeight="1" x14ac:dyDescent="0.2">
      <c r="J282" s="128"/>
    </row>
    <row r="283" spans="10:10" customFormat="1" ht="15.75" customHeight="1" x14ac:dyDescent="0.2">
      <c r="J283" s="128"/>
    </row>
    <row r="284" spans="10:10" customFormat="1" ht="15.75" customHeight="1" x14ac:dyDescent="0.2">
      <c r="J284" s="128"/>
    </row>
    <row r="285" spans="10:10" customFormat="1" ht="15.75" customHeight="1" x14ac:dyDescent="0.2">
      <c r="J285" s="128"/>
    </row>
    <row r="286" spans="10:10" customFormat="1" ht="15.75" customHeight="1" x14ac:dyDescent="0.2">
      <c r="J286" s="128"/>
    </row>
    <row r="287" spans="10:10" customFormat="1" ht="15.75" customHeight="1" x14ac:dyDescent="0.2">
      <c r="J287" s="128"/>
    </row>
    <row r="288" spans="10:10" customFormat="1" ht="15.75" customHeight="1" x14ac:dyDescent="0.2">
      <c r="J288" s="128"/>
    </row>
    <row r="289" spans="10:10" customFormat="1" ht="15.75" customHeight="1" x14ac:dyDescent="0.2">
      <c r="J289" s="128"/>
    </row>
    <row r="290" spans="10:10" customFormat="1" ht="15.75" customHeight="1" x14ac:dyDescent="0.2">
      <c r="J290" s="128"/>
    </row>
    <row r="291" spans="10:10" customFormat="1" ht="15.75" customHeight="1" x14ac:dyDescent="0.2">
      <c r="J291" s="128"/>
    </row>
    <row r="292" spans="10:10" customFormat="1" ht="15.75" customHeight="1" x14ac:dyDescent="0.2">
      <c r="J292" s="128"/>
    </row>
    <row r="293" spans="10:10" customFormat="1" ht="15.75" customHeight="1" x14ac:dyDescent="0.2">
      <c r="J293" s="128"/>
    </row>
    <row r="294" spans="10:10" customFormat="1" ht="15.75" customHeight="1" x14ac:dyDescent="0.2">
      <c r="J294" s="128"/>
    </row>
    <row r="295" spans="10:10" customFormat="1" ht="15.75" customHeight="1" x14ac:dyDescent="0.2">
      <c r="J295" s="128"/>
    </row>
    <row r="296" spans="10:10" customFormat="1" ht="15.75" customHeight="1" x14ac:dyDescent="0.2">
      <c r="J296" s="128"/>
    </row>
    <row r="297" spans="10:10" customFormat="1" ht="15.75" customHeight="1" x14ac:dyDescent="0.2">
      <c r="J297" s="128"/>
    </row>
    <row r="298" spans="10:10" customFormat="1" ht="15.75" customHeight="1" x14ac:dyDescent="0.2">
      <c r="J298" s="128"/>
    </row>
    <row r="299" spans="10:10" customFormat="1" ht="15.75" customHeight="1" x14ac:dyDescent="0.2">
      <c r="J299" s="128"/>
    </row>
    <row r="300" spans="10:10" customFormat="1" ht="15.75" customHeight="1" x14ac:dyDescent="0.2">
      <c r="J300" s="128"/>
    </row>
    <row r="301" spans="10:10" customFormat="1" ht="15.75" customHeight="1" x14ac:dyDescent="0.2">
      <c r="J301" s="128"/>
    </row>
    <row r="302" spans="10:10" customFormat="1" ht="15.75" customHeight="1" x14ac:dyDescent="0.2">
      <c r="J302" s="128"/>
    </row>
    <row r="303" spans="10:10" customFormat="1" ht="15.75" customHeight="1" x14ac:dyDescent="0.2">
      <c r="J303" s="128"/>
    </row>
    <row r="304" spans="10:10" customFormat="1" ht="15.75" customHeight="1" x14ac:dyDescent="0.2">
      <c r="J304" s="128"/>
    </row>
    <row r="305" spans="10:10" customFormat="1" ht="15.75" customHeight="1" x14ac:dyDescent="0.2">
      <c r="J305" s="128"/>
    </row>
    <row r="306" spans="10:10" customFormat="1" ht="15.75" customHeight="1" x14ac:dyDescent="0.2">
      <c r="J306" s="128"/>
    </row>
    <row r="307" spans="10:10" customFormat="1" ht="15.75" customHeight="1" x14ac:dyDescent="0.2">
      <c r="J307" s="128"/>
    </row>
    <row r="308" spans="10:10" customFormat="1" ht="15.75" customHeight="1" x14ac:dyDescent="0.2">
      <c r="J308" s="128"/>
    </row>
    <row r="309" spans="10:10" customFormat="1" ht="15.75" customHeight="1" x14ac:dyDescent="0.2">
      <c r="J309" s="128"/>
    </row>
    <row r="310" spans="10:10" customFormat="1" ht="15.75" customHeight="1" x14ac:dyDescent="0.2">
      <c r="J310" s="128"/>
    </row>
    <row r="311" spans="10:10" customFormat="1" ht="15.75" customHeight="1" x14ac:dyDescent="0.2">
      <c r="J311" s="128"/>
    </row>
    <row r="312" spans="10:10" customFormat="1" ht="15.75" customHeight="1" x14ac:dyDescent="0.2">
      <c r="J312" s="128"/>
    </row>
    <row r="313" spans="10:10" customFormat="1" ht="15.75" customHeight="1" x14ac:dyDescent="0.2">
      <c r="J313" s="128"/>
    </row>
    <row r="314" spans="10:10" customFormat="1" ht="15.75" customHeight="1" x14ac:dyDescent="0.2">
      <c r="J314" s="128"/>
    </row>
    <row r="315" spans="10:10" customFormat="1" ht="15.75" customHeight="1" x14ac:dyDescent="0.2">
      <c r="J315" s="128"/>
    </row>
    <row r="316" spans="10:10" customFormat="1" ht="15.75" customHeight="1" x14ac:dyDescent="0.2">
      <c r="J316" s="128"/>
    </row>
    <row r="317" spans="10:10" customFormat="1" ht="15.75" customHeight="1" x14ac:dyDescent="0.2">
      <c r="J317" s="128"/>
    </row>
    <row r="318" spans="10:10" customFormat="1" ht="15.75" customHeight="1" x14ac:dyDescent="0.2">
      <c r="J318" s="128"/>
    </row>
    <row r="319" spans="10:10" customFormat="1" ht="15.75" customHeight="1" x14ac:dyDescent="0.2">
      <c r="J319" s="128"/>
    </row>
    <row r="320" spans="10:10" customFormat="1" ht="15.75" customHeight="1" x14ac:dyDescent="0.2">
      <c r="J320" s="128"/>
    </row>
    <row r="321" spans="10:10" customFormat="1" ht="15.75" customHeight="1" x14ac:dyDescent="0.2">
      <c r="J321" s="128"/>
    </row>
    <row r="322" spans="10:10" customFormat="1" ht="15.75" customHeight="1" x14ac:dyDescent="0.2">
      <c r="J322" s="128"/>
    </row>
    <row r="323" spans="10:10" customFormat="1" ht="15.75" customHeight="1" x14ac:dyDescent="0.2">
      <c r="J323" s="128"/>
    </row>
    <row r="324" spans="10:10" customFormat="1" ht="15.75" customHeight="1" x14ac:dyDescent="0.2">
      <c r="J324" s="128"/>
    </row>
    <row r="325" spans="10:10" customFormat="1" ht="15.75" customHeight="1" x14ac:dyDescent="0.2">
      <c r="J325" s="128"/>
    </row>
    <row r="326" spans="10:10" customFormat="1" ht="15.75" customHeight="1" x14ac:dyDescent="0.2">
      <c r="J326" s="128"/>
    </row>
    <row r="327" spans="10:10" customFormat="1" ht="15.75" customHeight="1" x14ac:dyDescent="0.2">
      <c r="J327" s="128"/>
    </row>
    <row r="328" spans="10:10" customFormat="1" ht="15.75" customHeight="1" x14ac:dyDescent="0.2">
      <c r="J328" s="128"/>
    </row>
    <row r="329" spans="10:10" customFormat="1" ht="15.75" customHeight="1" x14ac:dyDescent="0.2">
      <c r="J329" s="128"/>
    </row>
    <row r="330" spans="10:10" customFormat="1" ht="15.75" customHeight="1" x14ac:dyDescent="0.2">
      <c r="J330" s="128"/>
    </row>
    <row r="331" spans="10:10" customFormat="1" ht="15.75" customHeight="1" x14ac:dyDescent="0.2">
      <c r="J331" s="128"/>
    </row>
    <row r="332" spans="10:10" customFormat="1" ht="15.75" customHeight="1" x14ac:dyDescent="0.2">
      <c r="J332" s="128"/>
    </row>
    <row r="333" spans="10:10" customFormat="1" ht="15.75" customHeight="1" x14ac:dyDescent="0.2">
      <c r="J333" s="128"/>
    </row>
    <row r="334" spans="10:10" customFormat="1" ht="15.75" customHeight="1" x14ac:dyDescent="0.2">
      <c r="J334" s="128"/>
    </row>
    <row r="335" spans="10:10" customFormat="1" ht="15.75" customHeight="1" x14ac:dyDescent="0.2">
      <c r="J335" s="128"/>
    </row>
    <row r="336" spans="10:10" customFormat="1" ht="15.75" customHeight="1" x14ac:dyDescent="0.2">
      <c r="J336" s="128"/>
    </row>
    <row r="337" spans="10:10" customFormat="1" ht="15.75" customHeight="1" x14ac:dyDescent="0.2">
      <c r="J337" s="128"/>
    </row>
    <row r="338" spans="10:10" customFormat="1" ht="15.75" customHeight="1" x14ac:dyDescent="0.2">
      <c r="J338" s="128"/>
    </row>
    <row r="339" spans="10:10" customFormat="1" ht="15.75" customHeight="1" x14ac:dyDescent="0.2">
      <c r="J339" s="128"/>
    </row>
    <row r="340" spans="10:10" customFormat="1" ht="15.75" customHeight="1" x14ac:dyDescent="0.2">
      <c r="J340" s="128"/>
    </row>
    <row r="341" spans="10:10" customFormat="1" ht="15.75" customHeight="1" x14ac:dyDescent="0.2">
      <c r="J341" s="128"/>
    </row>
    <row r="342" spans="10:10" customFormat="1" ht="15.75" customHeight="1" x14ac:dyDescent="0.2">
      <c r="J342" s="128"/>
    </row>
    <row r="343" spans="10:10" customFormat="1" ht="15.75" customHeight="1" x14ac:dyDescent="0.2">
      <c r="J343" s="128"/>
    </row>
    <row r="344" spans="10:10" customFormat="1" ht="15.75" customHeight="1" x14ac:dyDescent="0.2">
      <c r="J344" s="128"/>
    </row>
    <row r="345" spans="10:10" customFormat="1" ht="15.75" customHeight="1" x14ac:dyDescent="0.2">
      <c r="J345" s="128"/>
    </row>
    <row r="346" spans="10:10" customFormat="1" ht="15.75" customHeight="1" x14ac:dyDescent="0.2">
      <c r="J346" s="128"/>
    </row>
    <row r="347" spans="10:10" customFormat="1" ht="15.75" customHeight="1" x14ac:dyDescent="0.2">
      <c r="J347" s="128"/>
    </row>
    <row r="348" spans="10:10" customFormat="1" ht="15.75" customHeight="1" x14ac:dyDescent="0.2">
      <c r="J348" s="128"/>
    </row>
    <row r="349" spans="10:10" customFormat="1" ht="15.75" customHeight="1" x14ac:dyDescent="0.2">
      <c r="J349" s="128"/>
    </row>
    <row r="350" spans="10:10" customFormat="1" ht="15.75" customHeight="1" x14ac:dyDescent="0.2">
      <c r="J350" s="128"/>
    </row>
    <row r="351" spans="10:10" customFormat="1" ht="15.75" customHeight="1" x14ac:dyDescent="0.2">
      <c r="J351" s="128"/>
    </row>
    <row r="352" spans="10:10" customFormat="1" ht="15.75" customHeight="1" x14ac:dyDescent="0.2">
      <c r="J352" s="128"/>
    </row>
    <row r="353" spans="10:10" customFormat="1" ht="15.75" customHeight="1" x14ac:dyDescent="0.2">
      <c r="J353" s="128"/>
    </row>
    <row r="354" spans="10:10" customFormat="1" ht="15.75" customHeight="1" x14ac:dyDescent="0.2">
      <c r="J354" s="128"/>
    </row>
    <row r="355" spans="10:10" customFormat="1" ht="15.75" customHeight="1" x14ac:dyDescent="0.2">
      <c r="J355" s="128"/>
    </row>
    <row r="356" spans="10:10" customFormat="1" ht="15.75" customHeight="1" x14ac:dyDescent="0.2">
      <c r="J356" s="128"/>
    </row>
    <row r="357" spans="10:10" customFormat="1" ht="15.75" customHeight="1" x14ac:dyDescent="0.2">
      <c r="J357" s="128"/>
    </row>
    <row r="358" spans="10:10" customFormat="1" ht="15.75" customHeight="1" x14ac:dyDescent="0.2">
      <c r="J358" s="128"/>
    </row>
    <row r="359" spans="10:10" customFormat="1" ht="15.75" customHeight="1" x14ac:dyDescent="0.2">
      <c r="J359" s="128"/>
    </row>
    <row r="360" spans="10:10" customFormat="1" ht="15.75" customHeight="1" x14ac:dyDescent="0.2">
      <c r="J360" s="128"/>
    </row>
    <row r="361" spans="10:10" customFormat="1" ht="15.75" customHeight="1" x14ac:dyDescent="0.2">
      <c r="J361" s="128"/>
    </row>
    <row r="362" spans="10:10" customFormat="1" ht="15.75" customHeight="1" x14ac:dyDescent="0.2">
      <c r="J362" s="128"/>
    </row>
    <row r="363" spans="10:10" customFormat="1" ht="15.75" customHeight="1" x14ac:dyDescent="0.2">
      <c r="J363" s="128"/>
    </row>
    <row r="364" spans="10:10" customFormat="1" ht="15.75" customHeight="1" x14ac:dyDescent="0.2">
      <c r="J364" s="128"/>
    </row>
    <row r="365" spans="10:10" customFormat="1" ht="15.75" customHeight="1" x14ac:dyDescent="0.2">
      <c r="J365" s="128"/>
    </row>
    <row r="366" spans="10:10" customFormat="1" ht="15.75" customHeight="1" x14ac:dyDescent="0.2">
      <c r="J366" s="128"/>
    </row>
    <row r="367" spans="10:10" customFormat="1" ht="15.75" customHeight="1" x14ac:dyDescent="0.2">
      <c r="J367" s="128"/>
    </row>
    <row r="368" spans="10:10" customFormat="1" ht="15.75" customHeight="1" x14ac:dyDescent="0.2">
      <c r="J368" s="128"/>
    </row>
    <row r="369" spans="10:10" customFormat="1" ht="15.75" customHeight="1" x14ac:dyDescent="0.2">
      <c r="J369" s="128"/>
    </row>
    <row r="370" spans="10:10" customFormat="1" ht="15.75" customHeight="1" x14ac:dyDescent="0.2">
      <c r="J370" s="128"/>
    </row>
    <row r="371" spans="10:10" customFormat="1" ht="15.75" customHeight="1" x14ac:dyDescent="0.2">
      <c r="J371" s="128"/>
    </row>
    <row r="372" spans="10:10" customFormat="1" ht="15.75" customHeight="1" x14ac:dyDescent="0.2">
      <c r="J372" s="128"/>
    </row>
    <row r="373" spans="10:10" customFormat="1" ht="15.75" customHeight="1" x14ac:dyDescent="0.2">
      <c r="J373" s="128"/>
    </row>
    <row r="374" spans="10:10" customFormat="1" ht="15.75" customHeight="1" x14ac:dyDescent="0.2">
      <c r="J374" s="128"/>
    </row>
    <row r="375" spans="10:10" customFormat="1" ht="15.75" customHeight="1" x14ac:dyDescent="0.2">
      <c r="J375" s="128"/>
    </row>
    <row r="376" spans="10:10" customFormat="1" ht="15.75" customHeight="1" x14ac:dyDescent="0.2">
      <c r="J376" s="128"/>
    </row>
    <row r="377" spans="10:10" customFormat="1" ht="15.75" customHeight="1" x14ac:dyDescent="0.2">
      <c r="J377" s="128"/>
    </row>
    <row r="378" spans="10:10" customFormat="1" ht="15.75" customHeight="1" x14ac:dyDescent="0.2">
      <c r="J378" s="128"/>
    </row>
    <row r="379" spans="10:10" customFormat="1" ht="15.75" customHeight="1" x14ac:dyDescent="0.2">
      <c r="J379" s="128"/>
    </row>
    <row r="380" spans="10:10" customFormat="1" ht="15.75" customHeight="1" x14ac:dyDescent="0.2">
      <c r="J380" s="128"/>
    </row>
    <row r="381" spans="10:10" customFormat="1" ht="15.75" customHeight="1" x14ac:dyDescent="0.2">
      <c r="J381" s="128"/>
    </row>
    <row r="382" spans="10:10" customFormat="1" ht="15.75" customHeight="1" x14ac:dyDescent="0.2">
      <c r="J382" s="128"/>
    </row>
    <row r="383" spans="10:10" customFormat="1" ht="15.75" customHeight="1" x14ac:dyDescent="0.2">
      <c r="J383" s="128"/>
    </row>
    <row r="384" spans="10:10" customFormat="1" ht="15.75" customHeight="1" x14ac:dyDescent="0.2">
      <c r="J384" s="128"/>
    </row>
    <row r="385" spans="10:10" customFormat="1" ht="15.75" customHeight="1" x14ac:dyDescent="0.2">
      <c r="J385" s="128"/>
    </row>
    <row r="386" spans="10:10" customFormat="1" ht="15.75" customHeight="1" x14ac:dyDescent="0.2">
      <c r="J386" s="128"/>
    </row>
    <row r="387" spans="10:10" customFormat="1" ht="15.75" customHeight="1" x14ac:dyDescent="0.2">
      <c r="J387" s="128"/>
    </row>
    <row r="388" spans="10:10" customFormat="1" ht="15.75" customHeight="1" x14ac:dyDescent="0.2">
      <c r="J388" s="128"/>
    </row>
    <row r="389" spans="10:10" customFormat="1" ht="15.75" customHeight="1" x14ac:dyDescent="0.2">
      <c r="J389" s="128"/>
    </row>
    <row r="390" spans="10:10" customFormat="1" ht="15.75" customHeight="1" x14ac:dyDescent="0.2">
      <c r="J390" s="128"/>
    </row>
    <row r="391" spans="10:10" customFormat="1" ht="15.75" customHeight="1" x14ac:dyDescent="0.2">
      <c r="J391" s="128"/>
    </row>
    <row r="392" spans="10:10" customFormat="1" ht="15.75" customHeight="1" x14ac:dyDescent="0.2">
      <c r="J392" s="128"/>
    </row>
    <row r="393" spans="10:10" customFormat="1" ht="15.75" customHeight="1" x14ac:dyDescent="0.2">
      <c r="J393" s="128"/>
    </row>
    <row r="394" spans="10:10" customFormat="1" ht="15.75" customHeight="1" x14ac:dyDescent="0.2">
      <c r="J394" s="128"/>
    </row>
    <row r="395" spans="10:10" customFormat="1" ht="15.75" customHeight="1" x14ac:dyDescent="0.2">
      <c r="J395" s="128"/>
    </row>
    <row r="396" spans="10:10" customFormat="1" ht="15.75" customHeight="1" x14ac:dyDescent="0.2">
      <c r="J396" s="128"/>
    </row>
    <row r="397" spans="10:10" customFormat="1" ht="15.75" customHeight="1" x14ac:dyDescent="0.2">
      <c r="J397" s="128"/>
    </row>
    <row r="398" spans="10:10" customFormat="1" ht="15.75" customHeight="1" x14ac:dyDescent="0.2">
      <c r="J398" s="128"/>
    </row>
    <row r="399" spans="10:10" customFormat="1" ht="15.75" customHeight="1" x14ac:dyDescent="0.2">
      <c r="J399" s="128"/>
    </row>
    <row r="400" spans="10:10" customFormat="1" ht="15.75" customHeight="1" x14ac:dyDescent="0.2">
      <c r="J400" s="128"/>
    </row>
    <row r="401" spans="10:10" customFormat="1" ht="15.75" customHeight="1" x14ac:dyDescent="0.2">
      <c r="J401" s="128"/>
    </row>
    <row r="402" spans="10:10" customFormat="1" ht="15.75" customHeight="1" x14ac:dyDescent="0.2">
      <c r="J402" s="128"/>
    </row>
    <row r="403" spans="10:10" customFormat="1" ht="15.75" customHeight="1" x14ac:dyDescent="0.2">
      <c r="J403" s="128"/>
    </row>
    <row r="404" spans="10:10" customFormat="1" ht="15.75" customHeight="1" x14ac:dyDescent="0.2">
      <c r="J404" s="128"/>
    </row>
    <row r="405" spans="10:10" customFormat="1" ht="15.75" customHeight="1" x14ac:dyDescent="0.2">
      <c r="J405" s="128"/>
    </row>
    <row r="406" spans="10:10" customFormat="1" ht="15.75" customHeight="1" x14ac:dyDescent="0.2">
      <c r="J406" s="128"/>
    </row>
    <row r="407" spans="10:10" customFormat="1" ht="15.75" customHeight="1" x14ac:dyDescent="0.2">
      <c r="J407" s="128"/>
    </row>
    <row r="408" spans="10:10" customFormat="1" ht="15.75" customHeight="1" x14ac:dyDescent="0.2">
      <c r="J408" s="128"/>
    </row>
    <row r="409" spans="10:10" customFormat="1" ht="15.75" customHeight="1" x14ac:dyDescent="0.2">
      <c r="J409" s="128"/>
    </row>
    <row r="410" spans="10:10" customFormat="1" ht="15.75" customHeight="1" x14ac:dyDescent="0.2">
      <c r="J410" s="128"/>
    </row>
    <row r="411" spans="10:10" customFormat="1" ht="15.75" customHeight="1" x14ac:dyDescent="0.2">
      <c r="J411" s="128"/>
    </row>
    <row r="412" spans="10:10" customFormat="1" ht="15.75" customHeight="1" x14ac:dyDescent="0.2">
      <c r="J412" s="128"/>
    </row>
    <row r="413" spans="10:10" customFormat="1" ht="15.75" customHeight="1" x14ac:dyDescent="0.2">
      <c r="J413" s="128"/>
    </row>
    <row r="414" spans="10:10" customFormat="1" ht="15.75" customHeight="1" x14ac:dyDescent="0.2">
      <c r="J414" s="128"/>
    </row>
    <row r="415" spans="10:10" customFormat="1" ht="15.75" customHeight="1" x14ac:dyDescent="0.2">
      <c r="J415" s="128"/>
    </row>
    <row r="416" spans="10:10" customFormat="1" ht="15.75" customHeight="1" x14ac:dyDescent="0.2">
      <c r="J416" s="128"/>
    </row>
    <row r="417" spans="10:10" customFormat="1" ht="15.75" customHeight="1" x14ac:dyDescent="0.2">
      <c r="J417" s="128"/>
    </row>
    <row r="418" spans="10:10" customFormat="1" ht="15.75" customHeight="1" x14ac:dyDescent="0.2">
      <c r="J418" s="128"/>
    </row>
    <row r="419" spans="10:10" customFormat="1" ht="15.75" customHeight="1" x14ac:dyDescent="0.2">
      <c r="J419" s="128"/>
    </row>
    <row r="420" spans="10:10" customFormat="1" ht="15.75" customHeight="1" x14ac:dyDescent="0.2">
      <c r="J420" s="128"/>
    </row>
    <row r="421" spans="10:10" customFormat="1" ht="15.75" customHeight="1" x14ac:dyDescent="0.2">
      <c r="J421" s="128"/>
    </row>
    <row r="422" spans="10:10" customFormat="1" ht="15.75" customHeight="1" x14ac:dyDescent="0.2">
      <c r="J422" s="128"/>
    </row>
    <row r="423" spans="10:10" customFormat="1" ht="15.75" customHeight="1" x14ac:dyDescent="0.2">
      <c r="J423" s="128"/>
    </row>
    <row r="424" spans="10:10" customFormat="1" ht="15.75" customHeight="1" x14ac:dyDescent="0.2">
      <c r="J424" s="128"/>
    </row>
    <row r="425" spans="10:10" customFormat="1" ht="15.75" customHeight="1" x14ac:dyDescent="0.2">
      <c r="J425" s="128"/>
    </row>
    <row r="426" spans="10:10" customFormat="1" ht="15.75" customHeight="1" x14ac:dyDescent="0.2">
      <c r="J426" s="128"/>
    </row>
    <row r="427" spans="10:10" customFormat="1" ht="15.75" customHeight="1" x14ac:dyDescent="0.2">
      <c r="J427" s="128"/>
    </row>
    <row r="428" spans="10:10" customFormat="1" ht="15.75" customHeight="1" x14ac:dyDescent="0.2">
      <c r="J428" s="128"/>
    </row>
    <row r="429" spans="10:10" customFormat="1" ht="15.75" customHeight="1" x14ac:dyDescent="0.2">
      <c r="J429" s="128"/>
    </row>
    <row r="430" spans="10:10" customFormat="1" ht="15.75" customHeight="1" x14ac:dyDescent="0.2">
      <c r="J430" s="128"/>
    </row>
    <row r="431" spans="10:10" customFormat="1" ht="15.75" customHeight="1" x14ac:dyDescent="0.2">
      <c r="J431" s="128"/>
    </row>
    <row r="432" spans="10:10" customFormat="1" ht="15.75" customHeight="1" x14ac:dyDescent="0.2">
      <c r="J432" s="128"/>
    </row>
    <row r="433" spans="10:10" customFormat="1" ht="15.75" customHeight="1" x14ac:dyDescent="0.2">
      <c r="J433" s="128"/>
    </row>
    <row r="434" spans="10:10" customFormat="1" ht="15.75" customHeight="1" x14ac:dyDescent="0.2">
      <c r="J434" s="128"/>
    </row>
    <row r="435" spans="10:10" customFormat="1" ht="15.75" customHeight="1" x14ac:dyDescent="0.2">
      <c r="J435" s="128"/>
    </row>
    <row r="436" spans="10:10" customFormat="1" ht="15.75" customHeight="1" x14ac:dyDescent="0.2">
      <c r="J436" s="128"/>
    </row>
    <row r="437" spans="10:10" customFormat="1" ht="15.75" customHeight="1" x14ac:dyDescent="0.2">
      <c r="J437" s="128"/>
    </row>
    <row r="438" spans="10:10" customFormat="1" ht="15.75" customHeight="1" x14ac:dyDescent="0.2">
      <c r="J438" s="128"/>
    </row>
    <row r="439" spans="10:10" customFormat="1" ht="15.75" customHeight="1" x14ac:dyDescent="0.2">
      <c r="J439" s="128"/>
    </row>
    <row r="440" spans="10:10" customFormat="1" ht="15.75" customHeight="1" x14ac:dyDescent="0.2">
      <c r="J440" s="128"/>
    </row>
    <row r="441" spans="10:10" customFormat="1" ht="15.75" customHeight="1" x14ac:dyDescent="0.2">
      <c r="J441" s="128"/>
    </row>
    <row r="442" spans="10:10" customFormat="1" ht="15.75" customHeight="1" x14ac:dyDescent="0.2">
      <c r="J442" s="128"/>
    </row>
    <row r="443" spans="10:10" customFormat="1" ht="15.75" customHeight="1" x14ac:dyDescent="0.2">
      <c r="J443" s="128"/>
    </row>
    <row r="444" spans="10:10" customFormat="1" ht="15.75" customHeight="1" x14ac:dyDescent="0.2">
      <c r="J444" s="128"/>
    </row>
    <row r="445" spans="10:10" customFormat="1" ht="15.75" customHeight="1" x14ac:dyDescent="0.2">
      <c r="J445" s="128"/>
    </row>
    <row r="446" spans="10:10" customFormat="1" ht="15.75" customHeight="1" x14ac:dyDescent="0.2">
      <c r="J446" s="128"/>
    </row>
    <row r="447" spans="10:10" customFormat="1" ht="15.75" customHeight="1" x14ac:dyDescent="0.2">
      <c r="J447" s="128"/>
    </row>
    <row r="448" spans="10:10" customFormat="1" ht="15.75" customHeight="1" x14ac:dyDescent="0.2">
      <c r="J448" s="128"/>
    </row>
    <row r="449" spans="10:10" customFormat="1" ht="15.75" customHeight="1" x14ac:dyDescent="0.2">
      <c r="J449" s="128"/>
    </row>
    <row r="450" spans="10:10" customFormat="1" ht="15.75" customHeight="1" x14ac:dyDescent="0.2">
      <c r="J450" s="128"/>
    </row>
    <row r="451" spans="10:10" customFormat="1" ht="15.75" customHeight="1" x14ac:dyDescent="0.2">
      <c r="J451" s="128"/>
    </row>
    <row r="452" spans="10:10" customFormat="1" ht="15.75" customHeight="1" x14ac:dyDescent="0.2">
      <c r="J452" s="128"/>
    </row>
    <row r="453" spans="10:10" customFormat="1" ht="15.75" customHeight="1" x14ac:dyDescent="0.2">
      <c r="J453" s="128"/>
    </row>
    <row r="454" spans="10:10" customFormat="1" ht="15.75" customHeight="1" x14ac:dyDescent="0.2">
      <c r="J454" s="128"/>
    </row>
    <row r="455" spans="10:10" customFormat="1" ht="15.75" customHeight="1" x14ac:dyDescent="0.2">
      <c r="J455" s="128"/>
    </row>
    <row r="456" spans="10:10" customFormat="1" ht="15.75" customHeight="1" x14ac:dyDescent="0.2">
      <c r="J456" s="128"/>
    </row>
    <row r="457" spans="10:10" customFormat="1" ht="15.75" customHeight="1" x14ac:dyDescent="0.2">
      <c r="J457" s="128"/>
    </row>
    <row r="458" spans="10:10" customFormat="1" ht="15.75" customHeight="1" x14ac:dyDescent="0.2">
      <c r="J458" s="128"/>
    </row>
    <row r="459" spans="10:10" customFormat="1" ht="15.75" customHeight="1" x14ac:dyDescent="0.2">
      <c r="J459" s="128"/>
    </row>
    <row r="460" spans="10:10" customFormat="1" ht="15.75" customHeight="1" x14ac:dyDescent="0.2">
      <c r="J460" s="128"/>
    </row>
    <row r="461" spans="10:10" customFormat="1" ht="15.75" customHeight="1" x14ac:dyDescent="0.2">
      <c r="J461" s="128"/>
    </row>
    <row r="462" spans="10:10" customFormat="1" ht="15.75" customHeight="1" x14ac:dyDescent="0.2">
      <c r="J462" s="128"/>
    </row>
    <row r="463" spans="10:10" customFormat="1" ht="15.75" customHeight="1" x14ac:dyDescent="0.2">
      <c r="J463" s="128"/>
    </row>
    <row r="464" spans="10:10" customFormat="1" ht="15.75" customHeight="1" x14ac:dyDescent="0.2">
      <c r="J464" s="128"/>
    </row>
    <row r="465" spans="10:10" customFormat="1" ht="15.75" customHeight="1" x14ac:dyDescent="0.2">
      <c r="J465" s="128"/>
    </row>
    <row r="466" spans="10:10" customFormat="1" ht="15.75" customHeight="1" x14ac:dyDescent="0.2">
      <c r="J466" s="128"/>
    </row>
    <row r="467" spans="10:10" customFormat="1" ht="15.75" customHeight="1" x14ac:dyDescent="0.2">
      <c r="J467" s="128"/>
    </row>
    <row r="468" spans="10:10" customFormat="1" ht="15.75" customHeight="1" x14ac:dyDescent="0.2">
      <c r="J468" s="128"/>
    </row>
    <row r="469" spans="10:10" customFormat="1" ht="15.75" customHeight="1" x14ac:dyDescent="0.2">
      <c r="J469" s="128"/>
    </row>
    <row r="470" spans="10:10" customFormat="1" ht="15.75" customHeight="1" x14ac:dyDescent="0.2">
      <c r="J470" s="128"/>
    </row>
    <row r="471" spans="10:10" customFormat="1" ht="15.75" customHeight="1" x14ac:dyDescent="0.2">
      <c r="J471" s="128"/>
    </row>
    <row r="472" spans="10:10" customFormat="1" ht="15.75" customHeight="1" x14ac:dyDescent="0.2">
      <c r="J472" s="128"/>
    </row>
    <row r="473" spans="10:10" customFormat="1" ht="15.75" customHeight="1" x14ac:dyDescent="0.2">
      <c r="J473" s="128"/>
    </row>
    <row r="474" spans="10:10" customFormat="1" ht="15.75" customHeight="1" x14ac:dyDescent="0.2">
      <c r="J474" s="128"/>
    </row>
    <row r="475" spans="10:10" customFormat="1" ht="15.75" customHeight="1" x14ac:dyDescent="0.2">
      <c r="J475" s="128"/>
    </row>
    <row r="476" spans="10:10" customFormat="1" ht="15.75" customHeight="1" x14ac:dyDescent="0.2">
      <c r="J476" s="128"/>
    </row>
    <row r="477" spans="10:10" customFormat="1" ht="15.75" customHeight="1" x14ac:dyDescent="0.2">
      <c r="J477" s="128"/>
    </row>
    <row r="478" spans="10:10" customFormat="1" ht="15.75" customHeight="1" x14ac:dyDescent="0.2">
      <c r="J478" s="128"/>
    </row>
    <row r="479" spans="10:10" customFormat="1" ht="15.75" customHeight="1" x14ac:dyDescent="0.2">
      <c r="J479" s="128"/>
    </row>
    <row r="480" spans="10:10" customFormat="1" ht="15.75" customHeight="1" x14ac:dyDescent="0.2">
      <c r="J480" s="128"/>
    </row>
    <row r="481" spans="1:13" ht="15.75" customHeight="1" x14ac:dyDescent="0.2">
      <c r="A481"/>
      <c r="B481"/>
      <c r="C481"/>
      <c r="D481"/>
      <c r="E481"/>
      <c r="F481"/>
      <c r="G481"/>
      <c r="H481"/>
      <c r="I481"/>
      <c r="J481" s="128"/>
      <c r="K481"/>
      <c r="L481"/>
      <c r="M481"/>
    </row>
    <row r="482" spans="1:13" ht="15.75" customHeight="1" x14ac:dyDescent="0.2">
      <c r="A482"/>
      <c r="B482"/>
      <c r="C482"/>
      <c r="D482"/>
      <c r="E482"/>
      <c r="F482"/>
      <c r="G482"/>
      <c r="H482"/>
      <c r="I482"/>
      <c r="J482" s="128"/>
      <c r="K482"/>
      <c r="L482"/>
      <c r="M482"/>
    </row>
    <row r="483" spans="1:13" ht="15.75" customHeight="1" x14ac:dyDescent="0.2">
      <c r="A483"/>
      <c r="B483"/>
      <c r="C483"/>
      <c r="D483"/>
      <c r="E483"/>
      <c r="F483"/>
      <c r="G483"/>
      <c r="H483"/>
      <c r="I483"/>
      <c r="J483" s="128"/>
      <c r="K483"/>
      <c r="L483"/>
      <c r="M483"/>
    </row>
    <row r="484" spans="1:13" ht="15.75" customHeight="1" x14ac:dyDescent="0.2">
      <c r="A484"/>
      <c r="B484"/>
      <c r="C484"/>
      <c r="D484"/>
      <c r="E484"/>
      <c r="F484"/>
      <c r="G484"/>
      <c r="H484"/>
      <c r="I484"/>
      <c r="J484" s="128"/>
      <c r="K484"/>
      <c r="L484"/>
      <c r="M484"/>
    </row>
    <row r="485" spans="1:13" ht="15.75" customHeight="1" x14ac:dyDescent="0.2">
      <c r="A485"/>
      <c r="B485"/>
      <c r="C485"/>
      <c r="D485"/>
      <c r="E485"/>
      <c r="F485"/>
      <c r="G485"/>
      <c r="H485"/>
      <c r="I485"/>
      <c r="J485" s="128"/>
      <c r="K485"/>
      <c r="L485"/>
      <c r="M485"/>
    </row>
    <row r="486" spans="1:13" ht="15.75" customHeight="1" x14ac:dyDescent="0.2">
      <c r="A486"/>
      <c r="B486"/>
      <c r="C486"/>
      <c r="D486"/>
      <c r="E486"/>
      <c r="F486"/>
      <c r="G486"/>
      <c r="H486"/>
      <c r="I486"/>
      <c r="J486" s="128"/>
      <c r="K486"/>
      <c r="L486"/>
      <c r="M486"/>
    </row>
    <row r="487" spans="1:13" ht="15.75" customHeight="1" x14ac:dyDescent="0.25">
      <c r="M487"/>
    </row>
    <row r="488" spans="1:13" ht="15.75" customHeight="1" x14ac:dyDescent="0.25">
      <c r="M488"/>
    </row>
    <row r="489" spans="1:13" ht="15.75" customHeight="1" x14ac:dyDescent="0.25">
      <c r="M489"/>
    </row>
    <row r="490" spans="1:13" ht="15.75" customHeight="1" x14ac:dyDescent="0.25">
      <c r="M490"/>
    </row>
    <row r="491" spans="1:13" ht="15.75" customHeight="1" x14ac:dyDescent="0.25">
      <c r="M491"/>
    </row>
    <row r="492" spans="1:13" ht="15.75" customHeight="1" x14ac:dyDescent="0.25">
      <c r="M492"/>
    </row>
    <row r="493" spans="1:13" ht="15.75" customHeight="1" x14ac:dyDescent="0.25">
      <c r="M493"/>
    </row>
    <row r="494" spans="1:13" ht="15.75" customHeight="1" x14ac:dyDescent="0.25">
      <c r="M494"/>
    </row>
    <row r="495" spans="1:13" ht="15.75" customHeight="1" x14ac:dyDescent="0.25">
      <c r="M495"/>
    </row>
    <row r="496" spans="1:13" ht="15.75" customHeight="1" x14ac:dyDescent="0.25">
      <c r="M496"/>
    </row>
    <row r="497" spans="13:13" ht="15.75" customHeight="1" x14ac:dyDescent="0.25">
      <c r="M497"/>
    </row>
    <row r="498" spans="13:13" ht="15.75" customHeight="1" x14ac:dyDescent="0.25">
      <c r="M498"/>
    </row>
    <row r="499" spans="13:13" ht="15.75" customHeight="1" x14ac:dyDescent="0.25">
      <c r="M499"/>
    </row>
    <row r="500" spans="13:13" ht="15.75" customHeight="1" x14ac:dyDescent="0.25">
      <c r="M500"/>
    </row>
    <row r="501" spans="13:13" ht="15.75" customHeight="1" x14ac:dyDescent="0.25">
      <c r="M501"/>
    </row>
    <row r="502" spans="13:13" ht="15.75" customHeight="1" x14ac:dyDescent="0.25">
      <c r="M502"/>
    </row>
    <row r="503" spans="13:13" ht="15.75" customHeight="1" x14ac:dyDescent="0.25">
      <c r="M503"/>
    </row>
    <row r="504" spans="13:13" ht="15.75" customHeight="1" x14ac:dyDescent="0.25">
      <c r="M504"/>
    </row>
    <row r="505" spans="13:13" ht="15.75" customHeight="1" x14ac:dyDescent="0.25">
      <c r="M505"/>
    </row>
    <row r="506" spans="13:13" ht="15.75" customHeight="1" x14ac:dyDescent="0.25">
      <c r="M506"/>
    </row>
    <row r="507" spans="13:13" ht="15.75" customHeight="1" x14ac:dyDescent="0.25">
      <c r="M507"/>
    </row>
    <row r="508" spans="13:13" ht="15.75" customHeight="1" x14ac:dyDescent="0.25">
      <c r="M508"/>
    </row>
    <row r="509" spans="13:13" ht="15.75" customHeight="1" x14ac:dyDescent="0.25">
      <c r="M509"/>
    </row>
    <row r="510" spans="13:13" ht="15.75" customHeight="1" x14ac:dyDescent="0.25">
      <c r="M510"/>
    </row>
    <row r="511" spans="13:13" ht="15.75" customHeight="1" x14ac:dyDescent="0.25">
      <c r="M511"/>
    </row>
    <row r="512" spans="13:13" ht="15.75" customHeight="1" x14ac:dyDescent="0.25">
      <c r="M512"/>
    </row>
    <row r="513" spans="13:13" ht="15.75" customHeight="1" x14ac:dyDescent="0.25">
      <c r="M513"/>
    </row>
    <row r="514" spans="13:13" ht="15.75" customHeight="1" x14ac:dyDescent="0.25">
      <c r="M514"/>
    </row>
    <row r="515" spans="13:13" ht="15.75" customHeight="1" x14ac:dyDescent="0.25">
      <c r="M515"/>
    </row>
    <row r="516" spans="13:13" ht="15.75" customHeight="1" x14ac:dyDescent="0.25">
      <c r="M516"/>
    </row>
    <row r="517" spans="13:13" ht="15.75" customHeight="1" x14ac:dyDescent="0.25">
      <c r="M517"/>
    </row>
    <row r="518" spans="13:13" ht="15.75" customHeight="1" x14ac:dyDescent="0.25">
      <c r="M518"/>
    </row>
    <row r="519" spans="13:13" ht="15.75" customHeight="1" x14ac:dyDescent="0.25">
      <c r="M519"/>
    </row>
    <row r="520" spans="13:13" ht="15.75" customHeight="1" x14ac:dyDescent="0.25">
      <c r="M520"/>
    </row>
    <row r="521" spans="13:13" ht="15.75" customHeight="1" x14ac:dyDescent="0.25">
      <c r="M521"/>
    </row>
    <row r="522" spans="13:13" ht="15.75" customHeight="1" x14ac:dyDescent="0.25">
      <c r="M522"/>
    </row>
    <row r="523" spans="13:13" ht="15.75" customHeight="1" x14ac:dyDescent="0.25">
      <c r="M523"/>
    </row>
    <row r="524" spans="13:13" ht="15.75" customHeight="1" x14ac:dyDescent="0.25">
      <c r="M524"/>
    </row>
    <row r="525" spans="13:13" ht="15.75" customHeight="1" x14ac:dyDescent="0.25">
      <c r="M525"/>
    </row>
    <row r="526" spans="13:13" ht="15.75" customHeight="1" x14ac:dyDescent="0.25">
      <c r="M526"/>
    </row>
    <row r="527" spans="13:13" ht="15.75" customHeight="1" x14ac:dyDescent="0.25">
      <c r="M527"/>
    </row>
    <row r="528" spans="13:13" ht="15.75" customHeight="1" x14ac:dyDescent="0.25">
      <c r="M528"/>
    </row>
    <row r="529" spans="13:13" ht="15.75" customHeight="1" x14ac:dyDescent="0.25">
      <c r="M529"/>
    </row>
    <row r="530" spans="13:13" ht="15.75" customHeight="1" x14ac:dyDescent="0.25">
      <c r="M530"/>
    </row>
    <row r="531" spans="13:13" ht="15.75" customHeight="1" x14ac:dyDescent="0.25">
      <c r="M531"/>
    </row>
    <row r="532" spans="13:13" ht="15.75" customHeight="1" x14ac:dyDescent="0.25">
      <c r="M532"/>
    </row>
    <row r="533" spans="13:13" ht="15.75" customHeight="1" x14ac:dyDescent="0.25">
      <c r="M533"/>
    </row>
    <row r="534" spans="13:13" ht="15.75" customHeight="1" x14ac:dyDescent="0.25">
      <c r="M534"/>
    </row>
    <row r="535" spans="13:13" ht="15.75" customHeight="1" x14ac:dyDescent="0.25">
      <c r="M535"/>
    </row>
    <row r="536" spans="13:13" ht="15.75" customHeight="1" x14ac:dyDescent="0.25">
      <c r="M536"/>
    </row>
    <row r="537" spans="13:13" ht="15.75" customHeight="1" x14ac:dyDescent="0.25">
      <c r="M537"/>
    </row>
    <row r="538" spans="13:13" ht="15.75" customHeight="1" x14ac:dyDescent="0.25">
      <c r="M538"/>
    </row>
    <row r="539" spans="13:13" ht="15.75" customHeight="1" x14ac:dyDescent="0.25">
      <c r="M539"/>
    </row>
    <row r="540" spans="13:13" ht="15.75" customHeight="1" x14ac:dyDescent="0.25">
      <c r="M540"/>
    </row>
    <row r="541" spans="13:13" ht="15.75" customHeight="1" x14ac:dyDescent="0.25">
      <c r="M541"/>
    </row>
    <row r="542" spans="13:13" ht="15.75" customHeight="1" x14ac:dyDescent="0.25">
      <c r="M542"/>
    </row>
    <row r="543" spans="13:13" ht="15.75" customHeight="1" x14ac:dyDescent="0.25">
      <c r="M543"/>
    </row>
    <row r="544" spans="13:13" ht="15.75" customHeight="1" x14ac:dyDescent="0.25">
      <c r="M544"/>
    </row>
    <row r="545" spans="13:13" ht="15.75" customHeight="1" x14ac:dyDescent="0.25">
      <c r="M545"/>
    </row>
    <row r="546" spans="13:13" ht="15.75" customHeight="1" x14ac:dyDescent="0.25">
      <c r="M546"/>
    </row>
    <row r="547" spans="13:13" ht="15.75" customHeight="1" x14ac:dyDescent="0.25">
      <c r="M547"/>
    </row>
    <row r="548" spans="13:13" ht="15.75" customHeight="1" x14ac:dyDescent="0.25">
      <c r="M548"/>
    </row>
    <row r="549" spans="13:13" ht="15.75" customHeight="1" x14ac:dyDescent="0.25">
      <c r="M549"/>
    </row>
    <row r="550" spans="13:13" ht="15.75" customHeight="1" x14ac:dyDescent="0.25">
      <c r="M550"/>
    </row>
    <row r="551" spans="13:13" ht="15.75" customHeight="1" x14ac:dyDescent="0.25">
      <c r="M551"/>
    </row>
    <row r="552" spans="13:13" ht="15.75" customHeight="1" x14ac:dyDescent="0.25">
      <c r="M552"/>
    </row>
    <row r="553" spans="13:13" ht="15.75" customHeight="1" x14ac:dyDescent="0.25">
      <c r="M553"/>
    </row>
    <row r="554" spans="13:13" ht="15.75" customHeight="1" x14ac:dyDescent="0.25">
      <c r="M554"/>
    </row>
    <row r="555" spans="13:13" ht="15.75" customHeight="1" x14ac:dyDescent="0.25">
      <c r="M555"/>
    </row>
    <row r="556" spans="13:13" ht="15.75" customHeight="1" x14ac:dyDescent="0.25">
      <c r="M556"/>
    </row>
    <row r="557" spans="13:13" ht="15.75" customHeight="1" x14ac:dyDescent="0.25">
      <c r="M557"/>
    </row>
    <row r="558" spans="13:13" ht="15.75" customHeight="1" x14ac:dyDescent="0.25">
      <c r="M558"/>
    </row>
    <row r="559" spans="13:13" ht="15.75" customHeight="1" x14ac:dyDescent="0.25">
      <c r="M559"/>
    </row>
    <row r="560" spans="13:13" ht="15.75" customHeight="1" x14ac:dyDescent="0.25">
      <c r="M560"/>
    </row>
    <row r="561" spans="13:13" ht="15.75" customHeight="1" x14ac:dyDescent="0.25">
      <c r="M561"/>
    </row>
    <row r="562" spans="13:13" ht="15.75" customHeight="1" x14ac:dyDescent="0.25">
      <c r="M562"/>
    </row>
    <row r="563" spans="13:13" ht="15.75" customHeight="1" x14ac:dyDescent="0.25">
      <c r="M563"/>
    </row>
    <row r="564" spans="13:13" ht="15.75" customHeight="1" x14ac:dyDescent="0.25">
      <c r="M564"/>
    </row>
    <row r="565" spans="13:13" ht="15.75" customHeight="1" x14ac:dyDescent="0.25">
      <c r="M565"/>
    </row>
    <row r="566" spans="13:13" ht="15.75" customHeight="1" x14ac:dyDescent="0.25">
      <c r="M566"/>
    </row>
    <row r="567" spans="13:13" ht="15.75" customHeight="1" x14ac:dyDescent="0.25">
      <c r="M567"/>
    </row>
    <row r="568" spans="13:13" ht="15.75" customHeight="1" x14ac:dyDescent="0.25">
      <c r="M568"/>
    </row>
    <row r="569" spans="13:13" ht="15.75" customHeight="1" x14ac:dyDescent="0.25">
      <c r="M569"/>
    </row>
    <row r="570" spans="13:13" ht="15.75" customHeight="1" x14ac:dyDescent="0.25">
      <c r="M570"/>
    </row>
    <row r="571" spans="13:13" ht="15.75" customHeight="1" x14ac:dyDescent="0.25">
      <c r="M571"/>
    </row>
    <row r="572" spans="13:13" ht="15.75" customHeight="1" x14ac:dyDescent="0.25">
      <c r="M572"/>
    </row>
    <row r="573" spans="13:13" ht="15.75" customHeight="1" x14ac:dyDescent="0.25">
      <c r="M573"/>
    </row>
    <row r="574" spans="13:13" ht="15.75" customHeight="1" x14ac:dyDescent="0.25">
      <c r="M574"/>
    </row>
    <row r="575" spans="13:13" ht="15.75" customHeight="1" x14ac:dyDescent="0.25">
      <c r="M575"/>
    </row>
    <row r="576" spans="13:13" ht="15.75" customHeight="1" x14ac:dyDescent="0.25">
      <c r="M576"/>
    </row>
    <row r="577" spans="13:13" ht="15.75" customHeight="1" x14ac:dyDescent="0.25">
      <c r="M577"/>
    </row>
    <row r="578" spans="13:13" ht="15.75" customHeight="1" x14ac:dyDescent="0.25">
      <c r="M578"/>
    </row>
    <row r="579" spans="13:13" ht="15.75" customHeight="1" x14ac:dyDescent="0.25">
      <c r="M579"/>
    </row>
    <row r="580" spans="13:13" ht="15.75" customHeight="1" x14ac:dyDescent="0.25">
      <c r="M580"/>
    </row>
    <row r="581" spans="13:13" ht="15.75" customHeight="1" x14ac:dyDescent="0.25">
      <c r="M581"/>
    </row>
    <row r="582" spans="13:13" ht="15.75" customHeight="1" x14ac:dyDescent="0.25">
      <c r="M582"/>
    </row>
    <row r="583" spans="13:13" ht="15.75" customHeight="1" x14ac:dyDescent="0.25">
      <c r="M583"/>
    </row>
    <row r="584" spans="13:13" ht="15.75" customHeight="1" x14ac:dyDescent="0.25">
      <c r="M584"/>
    </row>
    <row r="585" spans="13:13" ht="15.75" customHeight="1" x14ac:dyDescent="0.25">
      <c r="M585"/>
    </row>
    <row r="586" spans="13:13" ht="15.75" customHeight="1" x14ac:dyDescent="0.25">
      <c r="M586"/>
    </row>
    <row r="587" spans="13:13" ht="15.75" customHeight="1" x14ac:dyDescent="0.25">
      <c r="M587"/>
    </row>
    <row r="588" spans="13:13" ht="15.75" customHeight="1" x14ac:dyDescent="0.25">
      <c r="M588"/>
    </row>
    <row r="589" spans="13:13" ht="15.75" customHeight="1" x14ac:dyDescent="0.25">
      <c r="M589"/>
    </row>
    <row r="590" spans="13:13" ht="15.75" customHeight="1" x14ac:dyDescent="0.25">
      <c r="M590"/>
    </row>
    <row r="591" spans="13:13" ht="15.75" customHeight="1" x14ac:dyDescent="0.25">
      <c r="M591"/>
    </row>
    <row r="592" spans="13:13" ht="15.75" customHeight="1" x14ac:dyDescent="0.25">
      <c r="M592"/>
    </row>
    <row r="593" spans="13:13" ht="15.75" customHeight="1" x14ac:dyDescent="0.25">
      <c r="M593"/>
    </row>
    <row r="594" spans="13:13" ht="15.75" customHeight="1" x14ac:dyDescent="0.25">
      <c r="M594"/>
    </row>
    <row r="595" spans="13:13" ht="15.75" customHeight="1" x14ac:dyDescent="0.25">
      <c r="M595"/>
    </row>
    <row r="596" spans="13:13" ht="15.75" customHeight="1" x14ac:dyDescent="0.25">
      <c r="M596"/>
    </row>
    <row r="597" spans="13:13" ht="15.75" customHeight="1" x14ac:dyDescent="0.25">
      <c r="M597"/>
    </row>
    <row r="598" spans="13:13" ht="15.75" customHeight="1" x14ac:dyDescent="0.25">
      <c r="M598"/>
    </row>
    <row r="599" spans="13:13" ht="15.75" customHeight="1" x14ac:dyDescent="0.25">
      <c r="M599"/>
    </row>
    <row r="600" spans="13:13" ht="15.75" customHeight="1" x14ac:dyDescent="0.25">
      <c r="M600"/>
    </row>
    <row r="601" spans="13:13" ht="15.75" customHeight="1" x14ac:dyDescent="0.25">
      <c r="M601"/>
    </row>
    <row r="602" spans="13:13" ht="15.75" customHeight="1" x14ac:dyDescent="0.25">
      <c r="M602"/>
    </row>
    <row r="603" spans="13:13" ht="15.75" customHeight="1" x14ac:dyDescent="0.25">
      <c r="M603"/>
    </row>
    <row r="604" spans="13:13" ht="15.75" customHeight="1" x14ac:dyDescent="0.25">
      <c r="M604"/>
    </row>
    <row r="605" spans="13:13" ht="15.75" customHeight="1" x14ac:dyDescent="0.25">
      <c r="M605"/>
    </row>
    <row r="606" spans="13:13" ht="15.75" customHeight="1" x14ac:dyDescent="0.25">
      <c r="M606"/>
    </row>
    <row r="607" spans="13:13" ht="15.75" customHeight="1" x14ac:dyDescent="0.25">
      <c r="M607"/>
    </row>
    <row r="608" spans="13:13" ht="15.75" customHeight="1" x14ac:dyDescent="0.25">
      <c r="M608"/>
    </row>
    <row r="609" spans="13:13" ht="15.75" customHeight="1" x14ac:dyDescent="0.25">
      <c r="M609"/>
    </row>
    <row r="610" spans="13:13" ht="15.75" customHeight="1" x14ac:dyDescent="0.25">
      <c r="M610"/>
    </row>
    <row r="611" spans="13:13" ht="15.75" customHeight="1" x14ac:dyDescent="0.25">
      <c r="M611"/>
    </row>
    <row r="612" spans="13:13" ht="15.75" customHeight="1" x14ac:dyDescent="0.25">
      <c r="M612"/>
    </row>
    <row r="613" spans="13:13" ht="15.75" customHeight="1" x14ac:dyDescent="0.25">
      <c r="M613"/>
    </row>
  </sheetData>
  <mergeCells count="2">
    <mergeCell ref="G7:H7"/>
    <mergeCell ref="G8:H8"/>
  </mergeCells>
  <hyperlinks>
    <hyperlink ref="B4" r:id="rId1"/>
    <hyperlink ref="B1" r:id="rId2"/>
  </hyperlinks>
  <pageMargins left="0.7" right="0.7" top="0.75" bottom="0.75" header="0.3" footer="0.3"/>
  <pageSetup paperSize="9"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Ароматизаторы (Разлив)</vt:lpstr>
      <vt:lpstr>Ароматизаторы (Флаконы 5,10 мл)</vt:lpstr>
      <vt:lpstr>PG,VG,Nictotine,BASE</vt:lpstr>
      <vt:lpstr>Флаконы (Тара)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</dc:creator>
  <cp:lastModifiedBy>Eugene Moskal</cp:lastModifiedBy>
  <dcterms:created xsi:type="dcterms:W3CDTF">2018-09-17T08:34:29Z</dcterms:created>
  <dcterms:modified xsi:type="dcterms:W3CDTF">2023-12-18T09:13:30Z</dcterms:modified>
</cp:coreProperties>
</file>